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B\Desktop\"/>
    </mc:Choice>
  </mc:AlternateContent>
  <xr:revisionPtr revIDLastSave="0" documentId="8_{F9F0747C-F9A8-47D8-B4D7-DD63684C90FA}" xr6:coauthVersionLast="46" xr6:coauthVersionMax="46" xr10:uidLastSave="{00000000-0000-0000-0000-000000000000}"/>
  <workbookProtection workbookAlgorithmName="SHA-512" workbookHashValue="vqcm64rDwC+9kPPT1g8JT4xuKUptjO8RVWv1UkbX0shI2k0zkxYgr2o7DJ2Bha1cWNxpEmUS3xeCtv5AoId9pA==" workbookSaltValue="FoUgPJqt4Pg7P+LzecBspw==" workbookSpinCount="100000" lockStructure="1"/>
  <bookViews>
    <workbookView xWindow="-108" yWindow="-108" windowWidth="23256" windowHeight="12576" tabRatio="932" activeTab="2" xr2:uid="{00000000-000D-0000-FFFF-FFFF00000000}"/>
  </bookViews>
  <sheets>
    <sheet name="Naslovna" sheetId="1" r:id="rId1"/>
    <sheet name="Uvjeti" sheetId="29" r:id="rId2"/>
    <sheet name="troškovnik" sheetId="4" r:id="rId3"/>
  </sheets>
  <definedNames>
    <definedName name="_xlnm.Print_Area" localSheetId="2">troškovnik!$A$1:$J$313</definedName>
  </definedNames>
  <calcPr calcId="191029"/>
</workbook>
</file>

<file path=xl/calcChain.xml><?xml version="1.0" encoding="utf-8"?>
<calcChain xmlns="http://schemas.openxmlformats.org/spreadsheetml/2006/main">
  <c r="J15" i="4" l="1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11" i="4"/>
  <c r="J12" i="4"/>
  <c r="J13" i="4"/>
  <c r="J14" i="4"/>
  <c r="J62" i="4" l="1"/>
  <c r="J255" i="4"/>
  <c r="J253" i="4" l="1"/>
  <c r="J248" i="4"/>
  <c r="J243" i="4"/>
  <c r="J245" i="4"/>
  <c r="J204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72" i="4"/>
  <c r="J71" i="4"/>
  <c r="J67" i="4"/>
  <c r="J70" i="4"/>
  <c r="J68" i="4"/>
  <c r="J109" i="4" l="1"/>
  <c r="J108" i="4"/>
  <c r="J107" i="4"/>
  <c r="J106" i="4"/>
  <c r="J88" i="4"/>
  <c r="J10" i="4" l="1"/>
  <c r="J265" i="4" l="1"/>
  <c r="J209" i="4"/>
  <c r="J149" i="4" l="1"/>
  <c r="J148" i="4"/>
  <c r="F151" i="4" l="1"/>
  <c r="F267" i="4"/>
  <c r="F295" i="4" s="1"/>
  <c r="J241" i="4" l="1"/>
  <c r="J8" i="4" l="1"/>
  <c r="J55" i="4" l="1"/>
  <c r="J58" i="4" l="1"/>
  <c r="J86" i="4" l="1"/>
  <c r="F91" i="4" s="1"/>
  <c r="J226" i="4" l="1"/>
  <c r="J224" i="4"/>
  <c r="J207" i="4"/>
  <c r="F211" i="4" s="1"/>
  <c r="J169" i="4"/>
  <c r="J166" i="4"/>
  <c r="J163" i="4"/>
  <c r="J133" i="4"/>
  <c r="J131" i="4"/>
  <c r="J112" i="4"/>
  <c r="J104" i="4"/>
  <c r="J56" i="4"/>
  <c r="J57" i="4"/>
  <c r="J60" i="4"/>
  <c r="J63" i="4"/>
  <c r="J64" i="4"/>
  <c r="J65" i="4"/>
  <c r="F75" i="4" l="1"/>
  <c r="F171" i="4"/>
  <c r="F289" i="4" s="1"/>
  <c r="F291" i="4"/>
  <c r="J238" i="4"/>
  <c r="J236" i="4"/>
  <c r="J234" i="4"/>
  <c r="J232" i="4"/>
  <c r="J230" i="4"/>
  <c r="J228" i="4"/>
  <c r="F257" i="4" l="1"/>
  <c r="F293" i="4" s="1"/>
  <c r="J128" i="4" l="1"/>
  <c r="J127" i="4"/>
  <c r="J111" i="4"/>
  <c r="J102" i="4"/>
  <c r="F115" i="4" s="1"/>
  <c r="F135" i="4" l="1"/>
  <c r="F285" i="4" s="1"/>
  <c r="F287" i="4"/>
  <c r="F283" i="4"/>
  <c r="F281" i="4" l="1"/>
  <c r="F44" i="4" l="1"/>
  <c r="F277" i="4" s="1"/>
  <c r="F279" i="4"/>
  <c r="F298" i="4" l="1"/>
  <c r="F300" i="4" s="1"/>
  <c r="E52" i="1" s="1"/>
  <c r="E50" i="1" l="1"/>
</calcChain>
</file>

<file path=xl/sharedStrings.xml><?xml version="1.0" encoding="utf-8"?>
<sst xmlns="http://schemas.openxmlformats.org/spreadsheetml/2006/main" count="402" uniqueCount="268">
  <si>
    <t>REPUBLIKA HRVATSKA</t>
  </si>
  <si>
    <t>MINISTARSTVO BRANITELJA</t>
  </si>
  <si>
    <t>TROŠKOVNIK O POTREBNIM SANACIJSKIM RADOVIMA U STANU</t>
  </si>
  <si>
    <t>Županija:</t>
  </si>
  <si>
    <t>Ime i prezime:</t>
  </si>
  <si>
    <t>OIB:</t>
  </si>
  <si>
    <t>Mjesto:</t>
  </si>
  <si>
    <t>Ulica i broj:</t>
  </si>
  <si>
    <t>Tlocrtna površina  (m²):</t>
  </si>
  <si>
    <t>Pozicija stana u objektu:</t>
  </si>
  <si>
    <t>Broj etaža u objektu:</t>
  </si>
  <si>
    <t>Naziv građevine:</t>
  </si>
  <si>
    <t>Komunalna zona:</t>
  </si>
  <si>
    <t>Izvoditelj radova:</t>
  </si>
  <si>
    <t>Oznaka stana:</t>
  </si>
  <si>
    <t>Potpis:</t>
  </si>
  <si>
    <t>Pečat:</t>
  </si>
  <si>
    <t>Ukupna cijena s PDV-om:</t>
  </si>
  <si>
    <t>Opis radova</t>
  </si>
  <si>
    <t>Količina</t>
  </si>
  <si>
    <t>1.</t>
  </si>
  <si>
    <t>1.1.</t>
  </si>
  <si>
    <t>1.2.</t>
  </si>
  <si>
    <t>1.3.</t>
  </si>
  <si>
    <t>1.4.</t>
  </si>
  <si>
    <t>Redni br.</t>
  </si>
  <si>
    <t>Stambeno</t>
  </si>
  <si>
    <t>OPĆI OPIS RUŠENJE I DEMONTAŽA</t>
  </si>
  <si>
    <t>Ukupno
(kn)</t>
  </si>
  <si>
    <t>ZIDARSKI RADOVI</t>
  </si>
  <si>
    <t>OPĆI OPIS ZIDARSKIH RADOVA</t>
  </si>
  <si>
    <t>IZOLATERSKI RADOVI</t>
  </si>
  <si>
    <t>Jed.
Mjera</t>
  </si>
  <si>
    <t>Jed.
Cijena</t>
  </si>
  <si>
    <t>KERAMIČARSKI RADOVI</t>
  </si>
  <si>
    <t>REKAPITULACIJA</t>
  </si>
  <si>
    <t>Ukupna cijena:</t>
  </si>
  <si>
    <t>Opis usvojenih uvjeta radova u sanaciji:</t>
  </si>
  <si>
    <t>- Za svaku izmjenu ili dopunu potrebno je dobiti pismenu suglasnost investitora odnosno naručitelja radova.</t>
  </si>
  <si>
    <t>Opis primopredaje radova:</t>
  </si>
  <si>
    <t>- Primopredajnim zapisnikom utvrđuje se:</t>
  </si>
  <si>
    <t>- Jesu li radovi izvedeni u cijelosti prema ugovoru, troškovniku i pravilima struke.</t>
  </si>
  <si>
    <t>- Odgovara li kvaliteta izvedenih radova ugovorenoj kvaliteti, odnosno koje radove izvoditelj mora o svome trošku dovršiti ili prepraviti.</t>
  </si>
  <si>
    <t>- Definiranje roka otklanjanja nedostataka.</t>
  </si>
  <si>
    <t>- Ukoliko se nedostaci ne otklone u definiranome roku, ugovorne strane su suglasne da se sanacija, odnosno završetak radova izvrši o trošku izvoditelja.</t>
  </si>
  <si>
    <t>Datum:</t>
  </si>
  <si>
    <t>Adresa:</t>
  </si>
  <si>
    <t>- Ukoliko se pojave van troškovnički radovi isti ne mogu biti više od deset posto ukupno ugovorenih radova.</t>
  </si>
  <si>
    <t>- Ukoliko izvoditelj radova uoči dodatne radove, koji nisu navedeni u stavkama troškovnika, dužan je za van troškovničke radove dostavit ponudu, analizu cijena i opis radova koji su potrebni.</t>
  </si>
  <si>
    <t xml:space="preserve">- Izvedba radova treba biti prema nacrtima, općim uvjetima i opisu radova, detaljima i prema pravilima zanata. </t>
  </si>
  <si>
    <t>- Eventualna odstupanja treba prethodno dogovoriti s nadzornim inženjerom i projektantom za svaki pojedini slučaj.</t>
  </si>
  <si>
    <t xml:space="preserve">- Tolerancija mjera izvedenih radova određena su uzancama zanata, odnosno prema odluci projektanta i nadzorne službe. </t>
  </si>
  <si>
    <t>- Rad obuhvaća osim opisanog u troškovniku, još  i prijenose, prijevoz, dizanje, utovar i istovar materijala unutar gradilišta, pripremanje morta i betona, zaštićivanje konstrukcije od štetnih atmosferskih utjecaja, sve pomoćne radove kao: skupljanje rasutog materijala, održavanje čistoće gradilišta.</t>
  </si>
  <si>
    <t>- Primopredaja i konačni obračun izvršiti će ovlašteni predstavnici obiju ugovorenih strana, nakon dovršenja sanacije ili izgradnje.</t>
  </si>
  <si>
    <t>- Sastavni dio troškovnika su sva prava i obveze koje proizlaze iz Zakona o gradnji i Zakona o obveznim odnosima.</t>
  </si>
  <si>
    <t xml:space="preserve">- Za sve radove treba primjenjivati tehničke propise, pravilnike, odredbe, uzance, građ. norme, a upotrijebljeni materijal, koji izvođač dobavlja i ugrađuje, mora odgovarati normama (HRN). </t>
  </si>
  <si>
    <t>- Sva odstupanja od dogovorenih tolerantnih mjera izvoditelj radova je dužan otkloniti o svom trošku. To vrijedi za sve vrste radova, kao što su građevinski, obrtnički i montažerski, opremanje i ostali radovi.</t>
  </si>
  <si>
    <r>
      <rPr>
        <b/>
        <sz val="12"/>
        <color theme="1"/>
        <rFont val="Times New Roman"/>
        <family val="1"/>
        <charset val="238"/>
      </rPr>
      <t>*</t>
    </r>
    <r>
      <rPr>
        <b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Izvoditelj radova u prisutnosti investitora izvršio je pregled lokacije, odnosno potrebnih sanacijskih radova prema dostavljenom troškovniku.</t>
    </r>
  </si>
  <si>
    <t>2.1.</t>
  </si>
  <si>
    <t>2.2.</t>
  </si>
  <si>
    <t>3.1.</t>
  </si>
  <si>
    <t>6.1.</t>
  </si>
  <si>
    <t>9.1.</t>
  </si>
  <si>
    <t>9.2.</t>
  </si>
  <si>
    <t>8.2.</t>
  </si>
  <si>
    <t>8.1.</t>
  </si>
  <si>
    <t>5.1.</t>
  </si>
  <si>
    <t>8.3.</t>
  </si>
  <si>
    <t>Trg Nevenke Topalušić 1, Zagreb</t>
  </si>
  <si>
    <t>2.</t>
  </si>
  <si>
    <t>2.3.</t>
  </si>
  <si>
    <t>2.4.</t>
  </si>
  <si>
    <t>3.</t>
  </si>
  <si>
    <t>4.</t>
  </si>
  <si>
    <t>5.</t>
  </si>
  <si>
    <t>6.</t>
  </si>
  <si>
    <t>7.</t>
  </si>
  <si>
    <t>8.</t>
  </si>
  <si>
    <t>9.</t>
  </si>
  <si>
    <t>7.1.</t>
  </si>
  <si>
    <t>8.4.</t>
  </si>
  <si>
    <t>9.3.</t>
  </si>
  <si>
    <t>9.4.</t>
  </si>
  <si>
    <t>Radove na rušenjima pojedinih dijelova stana izvesti pažljivo. Sačuvati sve konstruktivne elemente u neposrednoj blizini rušenja. Sav iskoristivi materijal posložiti, spremiti i zaštititi. Prije početka radova od nadležnih tijela zatražiti određivanje mjesta za odlaganje, kako ne bi došlo do nepotrebnog preslagivanja istog, na račun i u režiji izvođača. Poduzeti sve radnje osiguranja dijelova koji se ruše ili demontiraju te primjeniti sve Zakonom propisane zaštite na radu.</t>
  </si>
  <si>
    <t>kom</t>
  </si>
  <si>
    <t>m2</t>
  </si>
  <si>
    <t>1.5.</t>
  </si>
  <si>
    <t>1.6.</t>
  </si>
  <si>
    <t>komplet</t>
  </si>
  <si>
    <t>UKUPNO RUŠENJA I DEMONTAŽE :</t>
  </si>
  <si>
    <t>1.  RUŠENJE I DEMONTAŽA</t>
  </si>
  <si>
    <t>2. ZIDARSKI RADOVI</t>
  </si>
  <si>
    <t>U jediničnu cijenu zidarskih radova uračunati sav potreban rad i materijal, sve transporte, zaštitu od atmosferskih utjecaja, korištenje radne skele i sl. Uračunati grubo čišćenje te uklanjanje otpadaka i osiguranje mjera zaštite na radu.Kod izvedbe estriha izvođač je dužan zatražiti od nadzornog inženjera visinske kote, te ih u naravi usaglasiti sa projektnim zadacima.Obavezna provjera isušenosti estriha prije postavljanja podova.Obračun po m3(m2) ugrađenog materijala.</t>
  </si>
  <si>
    <t>m</t>
  </si>
  <si>
    <t>2.5.</t>
  </si>
  <si>
    <t xml:space="preserve">m </t>
  </si>
  <si>
    <t>UKUPNO ZIDARSKI RADOVI :</t>
  </si>
  <si>
    <t>U jediničnu cijenu radova uključiti sav materijal i rad na nabavi i postavljanju materijala. U cijenu uključiti sav spojni materijal. Kod postavljanje metalnih profila na spoju istih sa betonskim ili zidanim elementima obavezno postavljati traku za spriječavanje prijenosa vibracija i zvuka. Sve spojeve ploča obavezno obložiti trakom za spojeve, te prethodno i naknadno ogletati.  Završena površina mora biti spremna za bojanje, bez neravnima na površini. 
Obračun radova po m2 odrađene površine. Sve radove izvesti u skladu sa elaboratom zaštite od požara.</t>
  </si>
  <si>
    <t>OPĆI OPIS IZOLATERSKI RADOVI</t>
  </si>
  <si>
    <t>UKUPNO IZOLATERSKI RADOVI :</t>
  </si>
  <si>
    <t>OPĆI OPIS STOLARSKI RADOVI</t>
  </si>
  <si>
    <t>UKUPNO STOLARSKI RADOVI (vanjska i unutarnja stolarija) :</t>
  </si>
  <si>
    <t>OPĆI OPIS KERAMIČARSKI RADOVI</t>
  </si>
  <si>
    <t>U jediničnu cijenu uračunati sva pomoćna i osnovna sredstva, materijal i rad potreban za izvedbu radova, osiguranju mjera HTZ i transporta.Nuditi gotov proizvod sa uračunatim rezanjima, prilagođavanj površina gabaritima, spojnim spredstvima (ljepilo), masama za fugiranje i sl. Uračunati izradu i postavljanje sokla, kutnih letava oko otvora i na vertikalnim spojevima zida i sl.U cijenu uračunati fugiranje svih kuteva (spojeva) keramike, pripadajućim silikonom za fugiranje _x000D_Nuditi samo keramiku I klase, u boji, dezenu i načinu postavljanja (ravno-dijagonalno) te dimenzija pločica po odabiru investitora. Obračun po stvarnoj količini ugrađenog opločanja.</t>
  </si>
  <si>
    <t xml:space="preserve">      podne keramičke pločice</t>
  </si>
  <si>
    <t>UKUPNO KERAMIČARSKI RADOVI :</t>
  </si>
  <si>
    <t>OPĆI OPIS PARKETARSKI RADOVI</t>
  </si>
  <si>
    <t>U jediničnu cijenu uračunati sva pomoćna i osnovna sredstva, materijal i rad potreban za izvedbu radova, osiguranju mjera HTZ i transporta.Nuditi gotov proizvod sa uračunatim rezanjima, prilagođavanj površina gabaritima, spojnim spredstvima (ljepilo), masama za fugiranje i sl. Uračunati izradu i postavljanje sokla, kutnih letava oko otvora i na vertikalnim spojevima zida i sl.U cijenu uračunati fugiranje svih kuteva (spojeva) keramike, pripadajućim silikonom za fugiranje _x000D_Nuditi hrastov parket I klase. Načinu postavljanja  po odabiru investitora. Obračun po stvarnoj količini ugrađenog parketa.</t>
  </si>
  <si>
    <t xml:space="preserve">      parket</t>
  </si>
  <si>
    <t xml:space="preserve">      parketne kutne letvice</t>
  </si>
  <si>
    <t>UKUPNO PARKETARSKI RADOVI :</t>
  </si>
  <si>
    <t xml:space="preserve">Sve zidne površine potrebno je u cijelosti ogletati, fino pobrusiti i isprašiti. Prije nanošenja novih slojeva boje površine je potrebno premazati temeljnim prajmerom. Prije ličenja postojeće stare stolarije i bravarije potrebno je pokrpati oštećena mjesta, površine fino pobrusiti, isprašiti te nanijeti temeljni premaz. U jediničnu cijenu uračunati sva pomoćna i osnovna sredstva, materijal i rad potreban za izvedbu radova, osiguranju mjera HTZ i transporta.Sva bojanja zidova izvesti s jednim temeljnim slojem i dva dekorativna završna premaza u tonu i boji po izboru projektanta. Ličenje stolarije i bravarije je također s jednim temeljnim premazom i dva završna lak premaza. Obračun po stvarnoj količini izvedenih radova.  </t>
  </si>
  <si>
    <t>UKUPNO SOBOSLIKARSKI I LIČILAČKI RADOVI :</t>
  </si>
  <si>
    <t>U jedininičnu cijenu kompleta uključeni su svi elementi za potpuno funkcioniranje. U jediničnu cijenu su uključeni svi ventili, rozete, pričvrsni pribor, dovod tople i hladne vode 1/2" sve do potpune gotovosti kompleta. U cijenu uračunati sav osnovni i pomoćni materijal i rad. Eventualne razlike obračunati će se prema jediničnim cijenama iz ovog troškovnika. U sve radove uključiti silikoniranje opreme trajnim sanitarnim silikonom u boji sanitarije, na svim spojevima sa zidom i podom.</t>
  </si>
  <si>
    <t>PONUDA PO KOMPLETIMA</t>
  </si>
  <si>
    <t>9.5.</t>
  </si>
  <si>
    <t>9.6.</t>
  </si>
  <si>
    <t>9.7.</t>
  </si>
  <si>
    <t>9.8.</t>
  </si>
  <si>
    <t>9.9.</t>
  </si>
  <si>
    <t>9.10.</t>
  </si>
  <si>
    <t>9.12.</t>
  </si>
  <si>
    <t>UKUPNO VODOVOD I KANALIZACIJA, SANITARNA OPREMA:</t>
  </si>
  <si>
    <t>OPĆI OPIS ELEKTROTEHNIČKIH INSTALACIJA</t>
  </si>
  <si>
    <t>U pojedinim stavkama troškovnika navedeni su mogući tipovi proizvoda, odnosno proizvođača, što je samo preporuka projektanta kao pokazatelj nivoa kvalitete, funkcionalnosti, dizajna i slično, ili preporuka proizilazi iz određenih proračuna. Ponuditelj može ponuditi i drugi proizvod, drugog proizvođača, ako može argumentirati da je jednako vrijedan-kvalitetan, te da osigurava jednako dobre rezultate predviđene projektom, odnosno proračunima . Ponuditelj mora navesti proizvod koji alternativno nudi, te proizvođača tog proizvoda. Stavke troškovnika rađene su po kompletima.</t>
  </si>
  <si>
    <t>Ispitivanje kompletne novoizvedene elektro instalacije te izdavanje atesta ispravnosti.</t>
  </si>
  <si>
    <t>UKUPNO ELEKTROTEHNIČKE INSTALACIJE :</t>
  </si>
  <si>
    <t>RUŠENJE I DEMONTAŽE</t>
  </si>
  <si>
    <t>STOLARSKI RADOVI (vanjska i unutarnja stolarija)</t>
  </si>
  <si>
    <t xml:space="preserve">PARKETRSKI RADOVI </t>
  </si>
  <si>
    <t xml:space="preserve">SOBOSLIKARSKO LIČILAČKI RADOVI </t>
  </si>
  <si>
    <t>INSTALACIJE VODOVODA I KANALIZACIJE TE SANITARNE OPREME</t>
  </si>
  <si>
    <t>ELEKTROTEHNIČKE INSTALACIJE</t>
  </si>
  <si>
    <t>UKUPNO RADOVI S PDV-om :</t>
  </si>
  <si>
    <t>UKUPNO RADOVI NETTO :</t>
  </si>
  <si>
    <t>4.2.</t>
  </si>
  <si>
    <t>4.3.</t>
  </si>
  <si>
    <t>3. IZOLATERSKI RADOVI</t>
  </si>
  <si>
    <t>4. STOLARSKI RADOVI  (vanjska i unutarnja stolarija)</t>
  </si>
  <si>
    <t xml:space="preserve">5. KERAMIČARSKI RADOVI </t>
  </si>
  <si>
    <t xml:space="preserve">6. PARKETARSKI RADOVI </t>
  </si>
  <si>
    <t xml:space="preserve">7. SOBOSLIKARSKO LIČILAČKI RADOVI </t>
  </si>
  <si>
    <t>7.2.</t>
  </si>
  <si>
    <t>7.3.</t>
  </si>
  <si>
    <t>8. INSTALACIJE VODOVODA I KANALIZACIJE, SANITARNA OPREMA</t>
  </si>
  <si>
    <t>9. ELEKTROTEHNIČKE INSTALACIJE</t>
  </si>
  <si>
    <t>OPĆI OPIS INSTALACIJA VODOVODA I KANALIZACIJE I SANITARNE OPREME</t>
  </si>
  <si>
    <t>OPĆI OPIS SOBOSLIKARSKO LIČILAČKI RADOVI</t>
  </si>
  <si>
    <t>Otucanje zbuke zidova na mjestima oštećenja ili dotrajalosti postojeće žbuke. Žbuka se ne otucava na mjestima gdje je potpuno "zdrava" ( bez pukotina i čvrsto sljubljena na konstrukciju. Površine za otucanje mora odobriti nadzorni inženjer. Utovar, odvoz i istovar na lokaciju  udaljenu do 10 km. Obračum po m2 otučene žbuke.</t>
  </si>
  <si>
    <t>9.11.</t>
  </si>
  <si>
    <t>m'</t>
  </si>
  <si>
    <t>Popravak žbuke stropova stropova u svim prostorijama stana. Stavka obuhvaća otucanje labavih i ispucalih dijelova žbuke te nanošenje novog sloja žbuke na mjestu prethodno skinutog sloja. U cijenu uključen sav potreban rad i materijal. Obračun prema m2 popravljene žbuke.</t>
  </si>
  <si>
    <t>Dobava i ugradba metalnih pragova (lajsni) unutarnjih vrata širine te lajsne između različitih vrsta završne obloge podova 1,0 do 1,5 cm. Za odabir konzultirati nadzornog inženjera.</t>
  </si>
  <si>
    <t xml:space="preserve">          bojanje zidova</t>
  </si>
  <si>
    <t>4.1.</t>
  </si>
  <si>
    <t>Dobava i montaža električne kupaonske zidne grijalice, oblika kao unutarnja klima jedinica, snage 2000W. Grijalica se montira na zid iznad vrata kupaonice. U stavku uključena i ugradnja napojnog elektro kabela te priključak grijalice na elektro mrežu, sav potreban rad i materijal do potpune gotovosti. Obračun po komadu.</t>
  </si>
  <si>
    <t>Ministarstvo hrvatskih branitelja</t>
  </si>
  <si>
    <t>Izrada, dobava i ugradba  ulaznih punih vrata stana s protuprovalnom bravom, od  petokomornog PVC profila sa svim potrebnim predradnjama, uključeno u stavku. Ugradnja uključuje dopremu  fco gradilište, stolarsku ugradbu, stolarsko sastavljanje sa svim potrebnim pomoćnim materijalom, opremom i priborom, pokrovne letvice, purpen, sigurnosna brava, bitrax trake i dr, komplet.</t>
  </si>
  <si>
    <t>Bojanje unutarnjih zidova (novih i postojećih) disperzivnom bojom, u dva sloja u tonu i nijansi po izboru projektanta. Prije nanošenja boje sve površine potrebno je dobro očistiti od postojeće boje, otprašiti i premazati impregnacijskim premazom. U cijenu uključiti sav materijal,  pripremne i pomoćne radove, kao što su gletanje, brušenje, radne skele i sl.</t>
  </si>
  <si>
    <t>10. RAZNI RADOVI</t>
  </si>
  <si>
    <t>10.1.</t>
  </si>
  <si>
    <t>UKUPNO RAZNI RADOVI :</t>
  </si>
  <si>
    <t>10.</t>
  </si>
  <si>
    <t>RAZNI RADOVI</t>
  </si>
  <si>
    <t>Bojanje stropova disperzivnom bojom, u dva sloja u tonu i nijansi po izboru projektanta. Prije nanošenja boje sve površine potrebno je dobro očistiti od postojeće boje, otprašiti i premazati impregnacijskim premazom. U cijenu uključiti sav materijal,  pripremne i pomoćne radove, kao što su gletanje, brušenje, radne skele i sl.</t>
  </si>
  <si>
    <t>vel. 100/210 cm</t>
  </si>
  <si>
    <t>Ličenje postojeće stolarije sa svim potrebnim pripremnim radovima.  Postojeća stolarija (prozori i vrata), sa svim predradnjama (skidanje stare boje, brušenje, stolarski popravci, kitanje, završni premaz). U cijenu uključen sav potreban rad i materijal do potpune gotovosti. Cijena po komadu oličene stolarije.</t>
  </si>
  <si>
    <t>Završno čišćenje stana što uključuje pranje prozora, podnih površina, zidnih površina od keramičkih pločica, unutrašnje stolarije; sve spremno i čisto za useljenje namještaja korisnika. U cijenu uključen sav potreban rad i materijal. Obračun po m2.</t>
  </si>
  <si>
    <t>Popravak žbuke zidova na mjestima gdje je prethodno skinuta oštećena žbuka . U cijenu uračunati vrijednost svog osnovnog i pomoćnog materijala i rada. Obračun po m2.</t>
  </si>
  <si>
    <t xml:space="preserve">U jediničnu cijenu uračunati sva pomoćna i osnovna sredstva, materijal i rad potreban za izvedbu radova, osiguranju mjera HTZ i transporta.Nuditi gotov proizvod sa uračunatim rezanjima, prilagođavanju površina gabaritima, spojnim spredstvima . Mjere je potrebno uzeti u naravi.
Obračun po stvarnoj količini ugrađenog materijala. </t>
  </si>
  <si>
    <t>Stolarski popravak vrata koja se mogu doraditi u funkciju ( izmjena okova, popravci manjih oštećenja , podešavnje,promjena kvaka). Obračun po komadu vrata.</t>
  </si>
  <si>
    <t>5.2.</t>
  </si>
  <si>
    <t xml:space="preserve">      bojanje stropova</t>
  </si>
  <si>
    <t>Dobava i montaža serijskog prekidača podžbuknog. U cijenu uključena sva potrebna štemanja za provlačenje novih instalacija, krpanja nakon postavljenih instalacija i svi potrebni radovi i materijali do potpune funkcionalnosti.</t>
  </si>
  <si>
    <t>Dobava i montaža zvona s transformatorom, te tipkala za zvono. U cijenu uključen i napojni kabel prosječne dužine 5,00 m  te sva potrebna štemanja za provlačenje novih instalacija, krpanja nakon postavljenih instalacija i svi potrebni radovi i materijali do potpune funkcionalnosti.</t>
  </si>
  <si>
    <t>Dobava i montaža šuko utičnica. U cijenu uključena  te sva potrebna štemanja za provlačenje novih instalacija, krpanja nakon postavljenih instalacija i svi potrebni radovi i materijali do potpune funkcionalnosti.</t>
  </si>
  <si>
    <t>Dobava i montaža šuko utičnice II/p OG montirane podžbukno do visine poklopca utičnica. U cijenu uključena sva potrebna štemanja za provlačenje novih instalacija, krpanja nakon postavljenih instalacija i svi potrebni radovi i materijali do potpune funkcionalnosti.</t>
  </si>
  <si>
    <t>Dobava i montaža utičnice za telefon. U cijenu uključena sva potrebna štemanja za provlačenje novih instalacija, krpanja nakon postavljenih instalacija i svi potrebni radovi i materijali do potpune funkcionalnosti.</t>
  </si>
  <si>
    <t>ZADARSKA</t>
  </si>
  <si>
    <t>GRAD ZADAR</t>
  </si>
  <si>
    <t>Ulica Petra Skoka 1/a</t>
  </si>
  <si>
    <t>1.kat</t>
  </si>
  <si>
    <t>Pr+4K</t>
  </si>
  <si>
    <t>Pažljiva demontaža stolarije sa svim potrebnim radovima i pomoćnim konstrukcijama. Slaganje, utovar, odvoz i pažljivi istovar na lokaciju  udaljenu do 10 km.</t>
  </si>
  <si>
    <t>ulazna vrata ( 1,00 x 2,05 + 0,50 m)</t>
  </si>
  <si>
    <t>prozor s roletnom ( 4,25 x 1,20 m)</t>
  </si>
  <si>
    <t>harmonika vrata s kutijom od roletne (1,00 x 2,15 m)</t>
  </si>
  <si>
    <t>prozor s roletnom ( 0,90 x 1,20 m)</t>
  </si>
  <si>
    <t>Skidanje zidnih letvica  u sobama, dnevnom boravku I hodniku . Utovar, odvoz i istovar na lokaciju  udaljenu do 10 km. Obračun po m' skinutih zidnih letvica.</t>
  </si>
  <si>
    <t>Razna sitna  štemanja, probijanja i slično po nalogu nadzornog inženjera.</t>
  </si>
  <si>
    <t xml:space="preserve">Zidarska obrada oko novougrađenih ulaznih vrata, unutarnjih vrata te oko  ugrađene vanjske stolarije od PVC-a (prozora i balkonskih vrata). Uključivo eventualni popravak ploha oko ugrađenih elemenata, štemanja i žbukanja tj. dovođenje otvora u pravokutni oblik, po potrebi, te potrebna radna skela. </t>
  </si>
  <si>
    <t>Demontaža zidnih keramičkih pločica u prostoru kuhinje i kupaonice. Utovar, odvoz i istovar na lokaciju  udaljenu do 10 km. Obračun po m2 skinutih zidnih keramičkih pločica.</t>
  </si>
  <si>
    <t>Demontaža postojećeg  namještaja i ostale opreme stana kao što su kreveti,ormari,stropne i zidne plafonjere i sl. Stavka uključuje utovar u vozilo i odvoz na gradski deponij do 15 km</t>
  </si>
  <si>
    <t>1.7.</t>
  </si>
  <si>
    <t>1.8.</t>
  </si>
  <si>
    <t>1.9.</t>
  </si>
  <si>
    <t>Rušenje pregradnog zida d=10cm od opeke NF zidani u PCM-u obostrano žbukan, utovar, odvoz i pažljivi istovar na deponiju udaljenu do 10 km.</t>
  </si>
  <si>
    <t>Skidanje sokla podne obloge od keramičkih pločica na u kuhinji. Utovar, odvoz i istovar na lokaciju  udaljenu do 10 km. Obračun po m2 skinutog zidnog sokla.</t>
  </si>
  <si>
    <t>Demontaža sanitarne opreme u kupanici te demontaža i skidanje postojeće  vodovodne i kanalizacijske instalacije u kupaonici te iste u kuhinji (za sudoper, dovod i odvod). Radove izvodi kvalificirani radnik.Utovar, odvoz i istovar na lokaciju  udaljenu do 10 km. Obračun po kompletu.</t>
  </si>
  <si>
    <t>kupaonica</t>
  </si>
  <si>
    <t>radna kuhinja</t>
  </si>
  <si>
    <t xml:space="preserve">kuhinja </t>
  </si>
  <si>
    <t>dnevni boravak</t>
  </si>
  <si>
    <t xml:space="preserve">hodnik </t>
  </si>
  <si>
    <t>Demontaža postojeće elektro instalacije u stanu, zbog dotrajalosti i zastarjele instalacije. Stavka obuhvaća skidanje elektro galanterije (utičnice, prekidači) te sva potreban štemanja. Radove izvodi kvalificirani radnik.Utovar, odvoz i istovar na lokaciju  udaljenu do 10 km. Obračun po kompletu.</t>
  </si>
  <si>
    <t>1.10.</t>
  </si>
  <si>
    <t>1.11.</t>
  </si>
  <si>
    <t>1.12.</t>
  </si>
  <si>
    <t>Izrada hidroizolacije postojećeg poda u kupaonici (podna ploha + 10 cm vertikalnog ruba uz zidova), s jednim hladnim premazom i jednim slojem trake za varenje V-4 - vareno.</t>
  </si>
  <si>
    <r>
      <t xml:space="preserve">Izrada  hidroizolacije zida kupaonice, na zidove uz kadu, preko prethodno sanirane žbuke zidova nakon skidanja zidnih keramičkih pločica. Izolaciju izvesti na opranu i očišćenu podlogu. Hidroizolacija se sastoji od dva sloja visoko elastičnog dvokomponentnog cementnog morta svaki debljine min. 2 mm. U prvi sloj se utisne alkalno otporna mrežica veličine oka 4-5 mm. Na mjestima dilatacija, spojeva okomitih i horizontalnih ploha,te odvoda treba ugraditi poliestersku gumiranu traku s alkalno otpornim filcem, kutne elemente i manžete. Trake se međusobno lijepe posebnim ljepilom.  Tehnički podatci izolacije: </t>
    </r>
    <r>
      <rPr>
        <i/>
        <sz val="11"/>
        <color rgb="FF000000"/>
        <rFont val="Calibri"/>
        <family val="2"/>
      </rPr>
      <t>Početna vlačna čvrstoća prionjivosti: ≥ 0,5 N/mm2
Vodonepropusnost: Vodonepropusan Premošćenje pukotina:-u standardnim uvijetima (+23°C) ≥ 0,75 mm
-pri vrlo niskim temperaturama (-20°C) ≥ 0,75 mm
Trajnost vlačne čvrstoće prionjivosti:
- nakon kontakta s vodom: ≥ 0,5 N/mm²
- nakon umjetnog starenja pri povećanoj temperaturi: ≥ 0,5 N/mm²
- nakon ciklusa smrzavanja i odmrzavanja: ≥ 0,5 N/mm²
- nakon kontakta s vapenom vodom: ≥ 0,5 N/mm²</t>
    </r>
    <r>
      <rPr>
        <sz val="11"/>
        <color indexed="8"/>
        <rFont val="Calibri"/>
        <family val="2"/>
        <charset val="238"/>
      </rPr>
      <t xml:space="preserve">
Obračun po m2 površine izvedene izolacije.</t>
    </r>
  </si>
  <si>
    <t>3.2.</t>
  </si>
  <si>
    <t xml:space="preserve">Protuprovalna ulazna vrata stana </t>
  </si>
  <si>
    <t>Izrada, dobava i ugradba  prozorkih konstrukcija od petkomornog PVC  profila s  PVC roletama, ostakljenje  IZO  staklom 4+16+4. Doprozornik i okvir prozora, te pokrovne letvice izrađeni su iz PVC-a s 'kompletnim stolarskim okovom s »Oliva« ili »Baketa« zatvaračem.Dokazana zvučna izolacija Rw =32 Db, a koef. Prolaza topline U =1,1m2K. 'Ostakljenje IZO staklom d=(4+16+4) mm uključeno u stavku.  Sve ostalo prema tehničkim uvjetima. Ugradnja uključuje dopremu kompletnog prozora fco gradilište,'stolarsku ugradbu, stolarsko sastavljanje kod ugradnje složenijih prozora sa svim potrebnim pomočnim materijalom i priborom, uključujući ekspandirajuću spužvastu traku (RAL ugradnja) koja se bočno lijepi na doprozornik.Traka je paropropusna i vodonepropusna.</t>
  </si>
  <si>
    <t xml:space="preserve">     a/ Dvokrilni prozor s otklopno zaokretnim krilima  + roleta, vel. 140/120 cm</t>
  </si>
  <si>
    <t xml:space="preserve">     b/ Dvokrilni prozor s otklopno zaokretnim krilima + rolete , vel. 90/120 cm</t>
  </si>
  <si>
    <t xml:space="preserve">    c/ Jednokrilna balkonska vrata s otklopno zaokretnim krilom + roleta, vel. 100/210</t>
  </si>
  <si>
    <t xml:space="preserve">b/ širine 20 cm, dužine 90 cm </t>
  </si>
  <si>
    <t xml:space="preserve">b/ širine 20 cm, dužine 140 cm </t>
  </si>
  <si>
    <t>2.6.</t>
  </si>
  <si>
    <t>Nabava i ugradba unutarnjih prozorskih klupčica</t>
  </si>
  <si>
    <t>+</t>
  </si>
  <si>
    <t>a/  unutarnja kamena klupčica d=2 cm, širine do 15 cm</t>
  </si>
  <si>
    <r>
      <t>m</t>
    </r>
    <r>
      <rPr>
        <vertAlign val="superscript"/>
        <sz val="11"/>
        <rFont val="CRO_Swiss_Light-Normal"/>
        <charset val="238"/>
      </rPr>
      <t>1</t>
    </r>
  </si>
  <si>
    <t xml:space="preserve">      sokl keramičkih pločica 10 cm</t>
  </si>
  <si>
    <t>Popločenje podova kupaonice, kuhinje s blagovaonicom i terase keramičkim pločicama I klase debljine 1,0 cm, po izboru investitora i/ili nadzornog inženjera. Pločice se polažu u fleksibilnom građevinskom lijepilu. U cijenu uključen sav potreban rad i materijal do potpune gotovosti. Obračun po m2 postavljenih pločica.</t>
  </si>
  <si>
    <t xml:space="preserve">Oblaganje zidova  kupanice i radne kuhinje keramičkim pločicama I klase debljine 1,0 cm po izboru investitora i/ili nadzornog inženjera. Pločice se polažu u fleksibilnom građevinskom lijepilu preko postojeće obloge od lijevanog teraca. U cijenu uključen sav potreban rad i materijal do potpune gotovosti. Obračun po m2 postavljenih pločica. </t>
  </si>
  <si>
    <t>a/ zidne keramičke pločice u kupaonici do visine stropa</t>
  </si>
  <si>
    <t>b/ zidne keramičke pločice u radnoj kuhinji visine 90cm iznad kuhinjskih elemenate. Pločice se ugrađuju na visini od 70 do 160cm</t>
  </si>
  <si>
    <t>a/  vanjska kamena klupčica d=2 cm, širine do 15 cm</t>
  </si>
  <si>
    <t>Dobava i ugradba umivaonika I klase, uključivo sa  jednoručnom mješalicom, kutnim ventilima, rozetama, sifonom, fleksibilnim priključnim cijevima i sl.  U cijenu uračunati sav potreban materijal i rad do potpune gotovosti. Komplet.</t>
  </si>
  <si>
    <t>Umivaonik dim. 65x55 cm</t>
  </si>
  <si>
    <t>Dobava i ugradba  WC školjke  I klase, uključivo sa, kutnim ventilom, rozetom, daskom za sjedenje i vodokotlićem sa priborom. U stavku uračunati sva štemanja i krpanja. Komplet.</t>
  </si>
  <si>
    <t>Dobava i ugradba PVC sifona, sa PVC tuljkom i INOX rešetkom 15x15 cm. U cijenu uračunati i odvod od sifona, sa svim štemanjima i krpanjima.Komplet</t>
  </si>
  <si>
    <t>8.5.</t>
  </si>
  <si>
    <t>Dobava i ugradba slavine s holender nastavkom za stroj za pranje rublja. U cijenu uračunati dovod i odvod vode, podžbukni ventil s rozetom, slavinu sa ručkom i odvodnu ugradbenu garnituru. U cijenu uračunati sva štemanja i krpanja. Komplet.</t>
  </si>
  <si>
    <t>8.6.</t>
  </si>
  <si>
    <t>Izvedba priključka za sudoper koji se sastoji od dovoda cijevi za dovod i odvod vode, te dva podžbukna ventila.  U cijenu uključen sav potreban rad i materija, sva štemanja i krpanja.Komplet.</t>
  </si>
  <si>
    <t>8.7.</t>
  </si>
  <si>
    <t>8.8.</t>
  </si>
  <si>
    <t>Dobava i ugradba etažera. Obračun po komadu kompletno montiranog etažera, uključivo sav potreban rad i materijal.</t>
  </si>
  <si>
    <t>8.9.</t>
  </si>
  <si>
    <t>Dobava i ugradba držača WC papira, bočnomontaža na zid, rotacijska izvedba. Obračun po komadu kompletno montiranog držača, uključivo sav potreban rad i materijal.</t>
  </si>
  <si>
    <t>8.10.</t>
  </si>
  <si>
    <t>Dobava i ugradba držača za ručnike pokraj umivanika i kade, zidna kromirana. Obračun po komadu kompletno montiranog držača, uključivo sav potreban rad i materijal.</t>
  </si>
  <si>
    <t>8.11.</t>
  </si>
  <si>
    <t>Dobava i ugradba polukružne tuš kade dim 90x90 cm I klase, uključivo sa mješalicom, kutnim ventilima, rozetom,  sifonom, te nosačom zastora i zastorom od vodotpornog plastificiranog materijala te ostalom pripadajućom opremom. Postaviti jednoručnu tuš bateriju. Tuš i crijevo ugraditi na zid kao klizni. U cijenu uračunati sav potreban materijal i rad do potpune gotovosti. Komplet.</t>
  </si>
  <si>
    <r>
      <t xml:space="preserve">Dobava i montaža visokotlačnog električnog bojlera sadržaja 50 l, Tehničkih karakteristika:
</t>
    </r>
    <r>
      <rPr>
        <i/>
        <sz val="11"/>
        <rFont val="Calibri"/>
        <family val="2"/>
        <scheme val="minor"/>
      </rPr>
      <t xml:space="preserve">Profil uporabe: M
Energetski razred: D
Energetska učinkovitost zagrijavanja vode ƞwh: 33,6 %
Potrošnja energije kWh/24 h: 7,26 kWh
Namještanje temperature termostata: eco
Smart vrijednost: 0
Zapremnina: 47,5 l
Broj izljevnih mjesta: 2 ili više
Način ugradnje: Vertikalno na zid
Visina: 570 mm
Širina: 454 mm
Dubina: 461 mm
Neto težina aparata: 21 kg
Težina s vodom: 74 kg
Radni pritisak: 6 bar
Materijal kotla: Čelični emajlirani lim
Zaštitna anoda: od magnezija
Regulacija temperature: elektromehanička
Termometar: bimetalni
Regulacija temperature: elektromehanička
</t>
    </r>
  </si>
  <si>
    <r>
      <rPr>
        <i/>
        <sz val="11"/>
        <rFont val="Calibri"/>
        <family val="2"/>
        <scheme val="minor"/>
      </rPr>
      <t>Zaštita: Zaštita od pregrijavanja
Zaštita od zamrzavanja: Da
Signalno svjetlo – prikaz grijanja: Da
Broj električnih grijača: 1
Priključna snaga: 2.000 W
Nazivna struja: 8,7 A
Gubici topline: 1,32 kWh/24«</t>
    </r>
    <r>
      <rPr>
        <sz val="11"/>
        <rFont val="Calibri"/>
        <family val="2"/>
        <charset val="238"/>
        <scheme val="minor"/>
      </rPr>
      <t xml:space="preserve"> ili jednako vrijedan proizvod, uključivo sav meterijal za zavješanje, sigurnosno-povratni ventil 1/2'', s ugrađenim termostatom, uključivo spoj na pocinčane cijevi 1/2'', s fleksibilnim cijevima, toplu i hladnu vodu te podžbukni ventil 1/2'' s ukrasnom kapom i rozeta na hladnoj vodi.  U stavci obračunati sva potrebna štemanja i krpanja. Komplet</t>
    </r>
  </si>
  <si>
    <t>Dobava, ugradnja i spajanje stropnih svjetiljki (plafonjere) s grlom E27 i štedne žarulje 11W u prostoru kuhinje, dnevnog boravka i blagovaonice te sobe. U cijenu uključen i napojni kabel prosječne dužine 5,00 m po rasvjetnom mjestu te sva potrebna štemanja za provlačenje novih instalacija, krpanja nakon postavljenih instalacija i svi potrebni radovi i materijali do potpune funkcionalnisti.</t>
  </si>
  <si>
    <r>
      <t xml:space="preserve">Dobava, ugradnja i spajanje stropne svjetiljke u kupaonici i loggi, opalni pokrov, Tehničkih karakteristika: </t>
    </r>
    <r>
      <rPr>
        <i/>
        <sz val="11"/>
        <rFont val="Calibri"/>
        <family val="2"/>
        <scheme val="minor"/>
      </rPr>
      <t>Nazivni svjetlosni tok:1800lmn                        Svjetlosna učinkovitost:n 86lm / W
Temperatura u boji:4000K
Indeks izgleda boje:CRI&gt; 80
Svijetla boja:840
Nazivna snaga:21W
Dodatak:faktor snage 0,85</t>
    </r>
    <r>
      <rPr>
        <sz val="11"/>
        <rFont val="Calibri"/>
        <family val="2"/>
        <charset val="238"/>
        <scheme val="minor"/>
      </rPr>
      <t xml:space="preserve"> ili jednakovrijedan proizvod. U cijenu uključen i napojni kabel prosječne dužine 5,00 m po rasvjetnom mjestu te sva potrebna štemanja za provlačenje novih instalacija, krpanja nakon postavljenih instalacija i svi potrebni radovi i materijali do potpune funkcionalnosti.</t>
    </r>
  </si>
  <si>
    <t>Dobava i montaža prekidača običnog podžbuknog (kuhinja, blagovaonica, dnevni boravak, soba,loggia). U cijenu uključena sva potrebna štemanja za provlačenje novih instalacija, krpanja nakon postavljenih instalacija i svi potrebni radovi i materijali do potpune funkcionalnosti.</t>
  </si>
  <si>
    <t>Dobava i montaža kupaonskog indikatora s 3 tipke 16A. U cijenu uključen i napojni kabel prosječne dužine 5,00 m  te sva potrebna štemanja za provlačenje novih instalacija, krpanja nakon postavljenih instalacija i svi potrebni radovi i materijali do potpune funkcionalnisti.</t>
  </si>
  <si>
    <t>9.13.</t>
  </si>
  <si>
    <t>Dobava i montaža TV utičnice. U cijenu uključen i napojni kabel prosječne dužine 8,00 m  te sva potrebna štemanja za provlačenje novih instalacija, krpanja nakon postavljenih instalacija i svi potrebni radovi i materijali do potpune funkcionalnisti.</t>
  </si>
  <si>
    <t>Dobava i ugradnja DC INVERTER rashladnog kondenzatorsko / kompresorskog sustava za hlađenje i grijanje, koji obvezatno mora imati automatski restart po prekidu i ponovnom uspostavljanju napajanja s mikroprocerskom regulacionom automatikom i elektronskim ekspanzijskim ventilom (dizalica topline) "Split" izvedbe, koja se sastoji od jedne unutarnje i jedne vanjske jedinice.</t>
  </si>
  <si>
    <r>
      <t xml:space="preserve">Vanjska jedinica tehničkih karakteristika:
Učin hlađenja: 3,5 (1,1 - 3,8) kW
Učin grijanja: 4,0 (1,3 - 4,6) kW
SEER / Energetska klasa: 7,2 / A++
SCOP / Energetska klasa: 4,4 / A+
Razina buke: 50 dB
Dimenzije (v/š/d): 550 x 800 x 285 mm
Težina: 31 kg
Promjer priključka cijevi:
- plinska faza: </t>
    </r>
    <r>
      <rPr>
        <sz val="11"/>
        <color indexed="8"/>
        <rFont val="Calibri"/>
        <family val="2"/>
        <scheme val="minor"/>
      </rPr>
      <t xml:space="preserve">ø9,52 (3/8) mm(")
- tekuća faza: ø6,35 (1/4) mm(")
Maksimalna duljina cijevi: 20 m
Maksimalna visinska razlika: 12 m
Područje rada:
- režim hlađenja: -10°C do +46°C
- režim grijanja: -15°C do +24°C
Napajanje: 230 V - 1 f - 50 Hz
Medij: R410A
</t>
    </r>
  </si>
  <si>
    <r>
      <t>Unutarnja jedinica namijenjena za montažu na zid, tehničkih karakteristika:
Učin hlađenja: 3,5 (1,1 - 3,8) kW
Učin grijanja: 4,0 (1,3 - 4,6) kW
Razina buke (v/n): 42 / 21 dB
Protok zraka: 210 - 660 m</t>
    </r>
    <r>
      <rPr>
        <sz val="11"/>
        <color indexed="8"/>
        <rFont val="Calibri"/>
        <family val="2"/>
        <scheme val="minor"/>
      </rPr>
      <t>³/h
Dimenzije (v/š/d): 299 x 798 x 195 mm
Težina: 10 kg
Infracrveni daljinski upravljač sa tjednim timerom uključen</t>
    </r>
  </si>
  <si>
    <t>2.7.</t>
  </si>
  <si>
    <t>Demontaža (skidanje) završne obloge poda od laminata i parketa u sobama, dnevnom boravku i hodniku . Utovar, odvoz i istovar na lokaciju  udaljenu do 10 km. Obračun po m2 srušene obloge od laminata.</t>
  </si>
  <si>
    <t>Demontaža završne obloge od keramičkih pločica u prostoru kuhinje, kupaonice i loggie. Utovar, odvoz i istovar na lokaciju  udaljenu do 10 km. Obračun po m2 skinutih  keramičkih pločica.</t>
  </si>
  <si>
    <t>Dobava i ugradba gotovog hrastovog troslojnog parketa debljine 14 mm,  na prethodno izveden cementni estrih. Završna obrada parketa je sjajni lak. U cijenu uključen sav potreban rad i materijal do potpune gotovosti.</t>
  </si>
  <si>
    <t>9.14.</t>
  </si>
  <si>
    <t>Ispiivanje parlafonske instalacije te izdavanje atesta ispravnosti</t>
  </si>
  <si>
    <t>prozor s roletnom ( 1,40 x 1,20 m)</t>
  </si>
  <si>
    <t>Rabiciranje šliceva nakon postave instalacija sa svim potrebnim materijalom i priborom. Širina šlica do 20 cm.</t>
  </si>
  <si>
    <r>
      <t xml:space="preserve">Dobava i ugradnja vanjskih aluminijskih prozorskih klupčica karakteristika:
</t>
    </r>
    <r>
      <rPr>
        <i/>
        <sz val="11"/>
        <color theme="1"/>
        <rFont val="Calibri"/>
        <family val="2"/>
        <scheme val="minor"/>
      </rPr>
      <t>Tlačna čvrstoća do 104 N / mm²
Čvrstoća savijanja 34 N / mm²
Otpornost na temperaturu od -40 ° C do + 80 ° C
Apsorpcija vode ispod 0,23 mas
Bruto gustoća 2082 kg / m 3
Toplinska vodljivost 0,373 W / mKg;</t>
    </r>
    <r>
      <rPr>
        <sz val="11"/>
        <color theme="1"/>
        <rFont val="Calibri"/>
        <family val="2"/>
        <charset val="238"/>
        <scheme val="minor"/>
      </rPr>
      <t xml:space="preserve"> izrađene od aluminjskog lima, zaštićene PVC folijom, u bijeloj boji.  Stavka uključuje dobavu klupčice sa svim potrebnim dodacima i elementima te montažu klupćice sukladno uputstvima proizvođača, uključen sav potreban rad i materijal do potpune gotovosti. Obračun po komadu.</t>
    </r>
  </si>
  <si>
    <t>Ispitivanje ispravnosti i funkcionalnosti postojeće vodovodne i kanalizacijske instalacije u stanu te izdavanje atesta.</t>
  </si>
  <si>
    <t>Zadar, siječanj 2021. godine.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</si>
</sst>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n&quot;_-;\-* #,##0.00\ &quot;kn&quot;_-;_-* &quot;-&quot;??\ &quot;kn&quot;_-;_-@_-"/>
    <numFmt numFmtId="164" formatCode="#,##0.00\ &quot;kn&quot;"/>
    <numFmt numFmtId="165" formatCode="_-* #,##0.00\ [$kn-41A]_-;\-* #,##0.00\ [$kn-41A]_-;_-* &quot;-&quot;??\ [$kn-41A]_-;_-@_-"/>
    <numFmt numFmtId="166" formatCode="0_)"/>
  </numFmts>
  <fonts count="33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theme="1"/>
      <name val="Times New Roman"/>
      <family val="1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name val="TopazFEF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1"/>
      <name val="CRO_Swiss_Light-Normal"/>
      <charset val="238"/>
    </font>
    <font>
      <sz val="10"/>
      <name val="CRO_Swiss_Light-Normal"/>
      <charset val="238"/>
    </font>
    <font>
      <sz val="11"/>
      <name val="Calibri"/>
      <family val="2"/>
      <scheme val="minor"/>
    </font>
    <font>
      <i/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sz val="9"/>
      <color indexed="61"/>
      <name val="CRO_Swiss_Light-Normal"/>
      <charset val="238"/>
    </font>
    <font>
      <sz val="9"/>
      <name val="CRO_Swiss_Light-Normal"/>
      <charset val="238"/>
    </font>
    <font>
      <vertAlign val="superscript"/>
      <sz val="11"/>
      <name val="CRO_Swiss_Light-Normal"/>
      <charset val="238"/>
    </font>
    <font>
      <i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 style="medium">
        <color indexed="63"/>
      </left>
      <right style="medium">
        <color indexed="26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15" fillId="0" borderId="0" applyProtection="0">
      <alignment horizontal="left" vertical="top"/>
    </xf>
    <xf numFmtId="0" fontId="13" fillId="0" borderId="0"/>
  </cellStyleXfs>
  <cellXfs count="212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quotePrefix="1" applyFont="1" applyAlignment="1">
      <alignment vertical="top" wrapText="1"/>
    </xf>
    <xf numFmtId="0" fontId="1" fillId="0" borderId="0" xfId="0" applyFont="1" applyAlignment="1">
      <alignment horizontal="right" wrapText="1"/>
    </xf>
    <xf numFmtId="0" fontId="1" fillId="2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6" fillId="0" borderId="0" xfId="0" applyFont="1"/>
    <xf numFmtId="0" fontId="0" fillId="0" borderId="0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center" wrapText="1"/>
    </xf>
    <xf numFmtId="2" fontId="0" fillId="0" borderId="5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4" fontId="0" fillId="0" borderId="3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2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/>
    </xf>
    <xf numFmtId="16" fontId="0" fillId="0" borderId="0" xfId="0" applyNumberFormat="1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Border="1" applyAlignment="1">
      <alignment horizontal="center" vertical="center" wrapText="1"/>
    </xf>
    <xf numFmtId="0" fontId="10" fillId="0" borderId="0" xfId="3" applyFont="1" applyFill="1" applyAlignment="1">
      <alignment horizontal="justify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10" fillId="0" borderId="0" xfId="3" applyFont="1" applyFill="1" applyAlignment="1">
      <alignment horizontal="left"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center" wrapText="1"/>
      <protection locked="0"/>
    </xf>
    <xf numFmtId="4" fontId="0" fillId="0" borderId="3" xfId="0" applyNumberFormat="1" applyFont="1" applyBorder="1" applyAlignment="1" applyProtection="1">
      <alignment horizontal="center" wrapText="1"/>
      <protection locked="0"/>
    </xf>
    <xf numFmtId="4" fontId="0" fillId="0" borderId="0" xfId="0" applyNumberFormat="1" applyFont="1"/>
    <xf numFmtId="4" fontId="0" fillId="0" borderId="0" xfId="0" applyNumberFormat="1" applyFont="1" applyBorder="1" applyAlignment="1" applyProtection="1">
      <alignment horizontal="center" wrapText="1"/>
      <protection locked="0"/>
    </xf>
    <xf numFmtId="2" fontId="0" fillId="0" borderId="5" xfId="0" applyNumberFormat="1" applyFont="1" applyBorder="1" applyAlignment="1" applyProtection="1">
      <alignment horizontal="center" wrapText="1"/>
      <protection locked="0"/>
    </xf>
    <xf numFmtId="4" fontId="0" fillId="0" borderId="5" xfId="0" applyNumberFormat="1" applyFont="1" applyBorder="1" applyAlignment="1" applyProtection="1">
      <alignment horizontal="center"/>
      <protection locked="0"/>
    </xf>
    <xf numFmtId="4" fontId="0" fillId="2" borderId="5" xfId="0" applyNumberFormat="1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 horizontal="center"/>
    </xf>
    <xf numFmtId="4" fontId="0" fillId="2" borderId="3" xfId="0" applyNumberFormat="1" applyFont="1" applyFill="1" applyBorder="1" applyAlignment="1">
      <alignment horizontal="center"/>
    </xf>
    <xf numFmtId="0" fontId="0" fillId="2" borderId="0" xfId="0" applyFont="1" applyFill="1"/>
    <xf numFmtId="0" fontId="10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22" fillId="0" borderId="0" xfId="0" applyFont="1" applyAlignment="1" applyProtection="1">
      <alignment horizontal="center" wrapText="1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7" fillId="2" borderId="0" xfId="0" applyFont="1" applyFill="1" applyAlignment="1">
      <alignment horizontal="justify" vertical="top" wrapText="1"/>
    </xf>
    <xf numFmtId="0" fontId="0" fillId="2" borderId="0" xfId="0" applyFill="1"/>
    <xf numFmtId="0" fontId="10" fillId="2" borderId="0" xfId="2" applyFont="1" applyFill="1" applyAlignment="1">
      <alignment horizontal="justify" vertical="top" wrapText="1"/>
    </xf>
    <xf numFmtId="0" fontId="10" fillId="2" borderId="0" xfId="0" applyFont="1" applyFill="1" applyAlignment="1" applyProtection="1">
      <alignment horizontal="justify" vertical="justify" wrapText="1"/>
    </xf>
    <xf numFmtId="0" fontId="10" fillId="2" borderId="0" xfId="3" applyFont="1" applyFill="1" applyAlignment="1">
      <alignment horizontal="justify" vertical="top"/>
    </xf>
    <xf numFmtId="0" fontId="7" fillId="2" borderId="0" xfId="0" applyFont="1" applyFill="1" applyAlignment="1">
      <alignment horizontal="center" vertical="top" wrapText="1"/>
    </xf>
    <xf numFmtId="0" fontId="10" fillId="2" borderId="0" xfId="0" quotePrefix="1" applyFont="1" applyFill="1" applyAlignment="1" applyProtection="1">
      <alignment horizontal="justify" vertical="justify" wrapText="1"/>
    </xf>
    <xf numFmtId="0" fontId="9" fillId="2" borderId="0" xfId="0" applyFont="1" applyFill="1" applyBorder="1" applyAlignment="1" applyProtection="1">
      <alignment horizontal="justify"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7" fillId="2" borderId="0" xfId="0" applyFont="1" applyFill="1" applyBorder="1" applyAlignment="1">
      <alignment horizontal="justify" vertical="top" wrapText="1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vertical="top"/>
    </xf>
    <xf numFmtId="0" fontId="1" fillId="2" borderId="3" xfId="0" applyFont="1" applyFill="1" applyBorder="1" applyAlignment="1">
      <alignment horizontal="center"/>
    </xf>
    <xf numFmtId="2" fontId="0" fillId="2" borderId="3" xfId="0" applyNumberFormat="1" applyFont="1" applyFill="1" applyBorder="1" applyAlignment="1">
      <alignment horizontal="center"/>
    </xf>
    <xf numFmtId="2" fontId="0" fillId="2" borderId="3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>
      <alignment horizontal="center"/>
    </xf>
    <xf numFmtId="2" fontId="0" fillId="2" borderId="0" xfId="0" applyNumberFormat="1" applyFont="1" applyFill="1" applyBorder="1" applyAlignment="1" applyProtection="1">
      <alignment horizontal="center" wrapText="1"/>
      <protection locked="0"/>
    </xf>
    <xf numFmtId="2" fontId="0" fillId="2" borderId="0" xfId="0" applyNumberFormat="1" applyFont="1" applyFill="1" applyBorder="1" applyAlignment="1">
      <alignment horizontal="center"/>
    </xf>
    <xf numFmtId="4" fontId="0" fillId="2" borderId="0" xfId="0" applyNumberFormat="1" applyFont="1" applyFill="1" applyBorder="1" applyAlignment="1" applyProtection="1">
      <alignment horizontal="center"/>
      <protection locked="0"/>
    </xf>
    <xf numFmtId="4" fontId="0" fillId="2" borderId="0" xfId="0" applyNumberFormat="1" applyFont="1" applyFill="1"/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>
      <alignment horizontal="center"/>
    </xf>
    <xf numFmtId="4" fontId="0" fillId="2" borderId="0" xfId="0" applyNumberFormat="1" applyFont="1" applyFill="1" applyBorder="1" applyAlignment="1" applyProtection="1">
      <alignment horizontal="center" wrapText="1"/>
      <protection locked="0"/>
    </xf>
    <xf numFmtId="0" fontId="1" fillId="0" borderId="3" xfId="0" applyFont="1" applyFill="1" applyBorder="1" applyAlignment="1">
      <alignment horizontal="center"/>
    </xf>
    <xf numFmtId="2" fontId="24" fillId="0" borderId="0" xfId="0" applyNumberFormat="1" applyFont="1" applyFill="1" applyAlignment="1" applyProtection="1">
      <alignment horizontal="justify" vertical="top" wrapText="1"/>
      <protection locked="0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/>
    <xf numFmtId="0" fontId="0" fillId="0" borderId="0" xfId="0" applyFill="1"/>
    <xf numFmtId="0" fontId="10" fillId="0" borderId="0" xfId="0" quotePrefix="1" applyFont="1" applyFill="1" applyAlignment="1" applyProtection="1">
      <alignment horizontal="justify" vertical="justify" wrapText="1"/>
    </xf>
    <xf numFmtId="0" fontId="20" fillId="3" borderId="0" xfId="0" applyFont="1" applyFill="1" applyBorder="1" applyAlignment="1">
      <alignment horizontal="left" vertical="top" wrapText="1"/>
    </xf>
    <xf numFmtId="0" fontId="10" fillId="2" borderId="0" xfId="0" applyFont="1" applyFill="1" applyAlignment="1" applyProtection="1">
      <alignment horizontal="justify" vertical="justify"/>
    </xf>
    <xf numFmtId="2" fontId="0" fillId="0" borderId="0" xfId="0" applyNumberFormat="1" applyFont="1" applyBorder="1" applyAlignment="1" applyProtection="1">
      <alignment horizontal="center" wrapText="1"/>
      <protection locked="0"/>
    </xf>
    <xf numFmtId="2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 applyProtection="1">
      <alignment horizontal="center"/>
      <protection locked="0"/>
    </xf>
    <xf numFmtId="4" fontId="0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" fontId="0" fillId="2" borderId="1" xfId="0" applyNumberFormat="1" applyFont="1" applyFill="1" applyBorder="1" applyAlignment="1" applyProtection="1">
      <alignment horizontal="center" wrapText="1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2" fontId="0" fillId="2" borderId="6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/>
    <xf numFmtId="2" fontId="0" fillId="2" borderId="0" xfId="0" applyNumberFormat="1" applyFont="1" applyFill="1"/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quotePrefix="1" applyFont="1" applyAlignment="1" applyProtection="1">
      <alignment horizontal="justify" vertical="justify" wrapText="1"/>
    </xf>
    <xf numFmtId="0" fontId="0" fillId="2" borderId="0" xfId="0" applyFill="1" applyAlignment="1">
      <alignment horizontal="justify" wrapText="1"/>
    </xf>
    <xf numFmtId="0" fontId="0" fillId="2" borderId="0" xfId="0" applyFill="1" applyAlignment="1">
      <alignment wrapText="1"/>
    </xf>
    <xf numFmtId="166" fontId="22" fillId="0" borderId="0" xfId="0" quotePrefix="1" applyNumberFormat="1" applyFont="1" applyAlignment="1" applyProtection="1">
      <alignment horizontal="left" vertical="top"/>
    </xf>
    <xf numFmtId="4" fontId="22" fillId="2" borderId="0" xfId="0" applyNumberFormat="1" applyFont="1" applyFill="1" applyAlignment="1" applyProtection="1">
      <alignment horizontal="center"/>
    </xf>
    <xf numFmtId="0" fontId="27" fillId="2" borderId="7" xfId="0" applyFont="1" applyFill="1" applyBorder="1" applyAlignment="1" applyProtection="1">
      <alignment horizontal="center"/>
    </xf>
    <xf numFmtId="4" fontId="28" fillId="2" borderId="0" xfId="0" applyNumberFormat="1" applyFont="1" applyFill="1" applyAlignment="1" applyProtection="1"/>
    <xf numFmtId="4" fontId="28" fillId="2" borderId="0" xfId="0" applyNumberFormat="1" applyFont="1" applyFill="1" applyAlignment="1" applyProtection="1">
      <alignment horizontal="right"/>
    </xf>
    <xf numFmtId="0" fontId="23" fillId="2" borderId="0" xfId="0" applyFont="1" applyFill="1" applyProtection="1"/>
    <xf numFmtId="0" fontId="10" fillId="2" borderId="0" xfId="0" applyFont="1" applyFill="1" applyAlignment="1" applyProtection="1">
      <alignment horizontal="justify" wrapText="1"/>
    </xf>
    <xf numFmtId="0" fontId="14" fillId="2" borderId="0" xfId="0" applyFont="1" applyFill="1" applyAlignment="1">
      <alignment horizontal="justify" vertical="top" wrapText="1"/>
    </xf>
    <xf numFmtId="0" fontId="24" fillId="2" borderId="0" xfId="0" quotePrefix="1" applyFont="1" applyFill="1" applyAlignment="1" applyProtection="1">
      <alignment horizontal="justify" vertical="justify" wrapText="1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21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8" xfId="0" applyFont="1" applyBorder="1" applyAlignment="1">
      <alignment horizontal="center" wrapText="1"/>
    </xf>
    <xf numFmtId="4" fontId="0" fillId="2" borderId="8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" fontId="0" fillId="2" borderId="8" xfId="0" applyNumberFormat="1" applyFont="1" applyFill="1" applyBorder="1" applyAlignment="1" applyProtection="1">
      <alignment horizontal="center" wrapText="1"/>
      <protection locked="0"/>
    </xf>
    <xf numFmtId="4" fontId="0" fillId="2" borderId="1" xfId="0" applyNumberFormat="1" applyFont="1" applyFill="1" applyBorder="1" applyAlignment="1" applyProtection="1">
      <alignment horizontal="center"/>
    </xf>
    <xf numFmtId="4" fontId="0" fillId="2" borderId="0" xfId="0" applyNumberFormat="1" applyFont="1" applyFill="1" applyBorder="1" applyAlignment="1" applyProtection="1">
      <alignment horizontal="center"/>
    </xf>
    <xf numFmtId="4" fontId="0" fillId="2" borderId="2" xfId="0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165" fontId="2" fillId="0" borderId="1" xfId="0" applyNumberFormat="1" applyFont="1" applyBorder="1" applyAlignment="1">
      <alignment horizontal="left" vertical="center"/>
    </xf>
    <xf numFmtId="44" fontId="2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quotePrefix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quotePrefix="1" applyFont="1" applyAlignment="1">
      <alignment horizontal="left" vertical="top"/>
    </xf>
    <xf numFmtId="0" fontId="16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left" vertical="center" wrapText="1"/>
    </xf>
    <xf numFmtId="0" fontId="17" fillId="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2" borderId="0" xfId="0" applyFont="1" applyFill="1" applyBorder="1" applyAlignment="1">
      <alignment horizontal="left" vertical="center" wrapText="1"/>
    </xf>
    <xf numFmtId="0" fontId="19" fillId="3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justify" vertical="top" wrapText="1"/>
    </xf>
    <xf numFmtId="0" fontId="0" fillId="3" borderId="0" xfId="0" applyFont="1" applyFill="1" applyBorder="1" applyAlignment="1">
      <alignment horizontal="right" vertical="top"/>
    </xf>
    <xf numFmtId="164" fontId="1" fillId="3" borderId="0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11" fillId="2" borderId="0" xfId="0" applyFont="1" applyFill="1" applyBorder="1" applyAlignment="1">
      <alignment horizontal="justify" vertical="top" wrapText="1"/>
    </xf>
    <xf numFmtId="0" fontId="11" fillId="2" borderId="0" xfId="0" applyFont="1" applyFill="1" applyBorder="1" applyAlignment="1">
      <alignment horizontal="justify" vertical="justify" wrapText="1"/>
    </xf>
    <xf numFmtId="0" fontId="17" fillId="2" borderId="0" xfId="0" applyFont="1" applyFill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64" fontId="1" fillId="3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</cellXfs>
  <cellStyles count="4">
    <cellStyle name="Normal" xfId="0" builtinId="0"/>
    <cellStyle name="Normal 3" xfId="1" xr:uid="{00000000-0005-0000-0000-000000000000}"/>
    <cellStyle name="Normal_Okončana.sit-troškovnik" xfId="2" xr:uid="{00000000-0005-0000-0000-000001000000}"/>
    <cellStyle name="Normal_Okončana.sit-troškovnik_Sheet1" xfId="3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409424</xdr:colOff>
      <xdr:row>0</xdr:row>
      <xdr:rowOff>155193</xdr:rowOff>
    </xdr:from>
    <xdr:to>
      <xdr:col>2</xdr:col>
      <xdr:colOff>308741</xdr:colOff>
      <xdr:row>4</xdr:row>
      <xdr:rowOff>140916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321" y="155193"/>
          <a:ext cx="556213" cy="747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64"/>
  <sheetViews>
    <sheetView showZeros="0" view="pageLayout" topLeftCell="A22" zoomScale="115" zoomScaleNormal="100" zoomScalePageLayoutView="115" workbookViewId="0">
      <selection activeCell="E44" sqref="E44:G45"/>
    </sheetView>
  </sheetViews>
  <sheetFormatPr defaultColWidth="9.109375" defaultRowHeight="14.4"/>
  <cols>
    <col min="2" max="2" width="9.109375" customWidth="1"/>
    <col min="4" max="4" width="1.33203125" customWidth="1"/>
    <col min="9" max="9" width="13" customWidth="1"/>
    <col min="10" max="11" width="9.109375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"/>
    </row>
    <row r="2" spans="1:10">
      <c r="A2" s="1"/>
      <c r="B2" s="1"/>
      <c r="C2" s="1"/>
      <c r="D2" s="1"/>
      <c r="E2" s="1"/>
      <c r="F2" s="1"/>
      <c r="G2" s="1"/>
      <c r="H2" s="1"/>
      <c r="I2" s="1"/>
    </row>
    <row r="3" spans="1:10">
      <c r="A3" s="1"/>
      <c r="B3" s="1"/>
      <c r="C3" s="1"/>
      <c r="D3" s="1"/>
      <c r="E3" s="1"/>
      <c r="F3" s="1"/>
      <c r="G3" s="1"/>
      <c r="H3" s="1"/>
      <c r="I3" s="1"/>
    </row>
    <row r="4" spans="1:10">
      <c r="A4" s="1"/>
      <c r="B4" s="1"/>
      <c r="C4" s="1"/>
      <c r="D4" s="1"/>
      <c r="E4" s="1"/>
      <c r="F4" s="1"/>
      <c r="G4" s="1"/>
      <c r="H4" s="1"/>
      <c r="I4" s="1"/>
    </row>
    <row r="5" spans="1:10">
      <c r="A5" s="176"/>
      <c r="B5" s="176"/>
      <c r="C5" s="176"/>
      <c r="D5" s="176"/>
      <c r="E5" s="1"/>
      <c r="F5" s="1"/>
      <c r="G5" s="1"/>
      <c r="H5" s="1"/>
      <c r="I5" s="1"/>
    </row>
    <row r="6" spans="1:10">
      <c r="A6" s="177" t="s">
        <v>0</v>
      </c>
      <c r="B6" s="177"/>
      <c r="C6" s="177"/>
      <c r="D6" s="177"/>
      <c r="E6" s="177"/>
      <c r="F6" s="1"/>
      <c r="G6" s="1"/>
      <c r="H6" s="1"/>
      <c r="I6" s="1"/>
    </row>
    <row r="7" spans="1:10" ht="15" customHeight="1">
      <c r="A7" s="177" t="s">
        <v>1</v>
      </c>
      <c r="B7" s="177"/>
      <c r="C7" s="177"/>
      <c r="D7" s="177"/>
      <c r="E7" s="177"/>
      <c r="F7" s="1"/>
      <c r="G7" s="1"/>
      <c r="H7" s="1"/>
      <c r="I7" s="1"/>
    </row>
    <row r="8" spans="1:10">
      <c r="A8" s="176" t="s">
        <v>68</v>
      </c>
      <c r="B8" s="176"/>
      <c r="C8" s="176"/>
      <c r="D8" s="176"/>
      <c r="E8" s="176"/>
      <c r="F8" s="1"/>
      <c r="G8" s="1"/>
      <c r="H8" s="1"/>
      <c r="I8" s="1"/>
    </row>
    <row r="9" spans="1:10">
      <c r="A9" s="1"/>
      <c r="B9" s="1"/>
      <c r="C9" s="1"/>
      <c r="D9" s="1"/>
      <c r="E9" s="1"/>
      <c r="F9" s="1"/>
      <c r="G9" s="1"/>
      <c r="H9" s="1"/>
      <c r="I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</row>
    <row r="11" spans="1:10" ht="1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10" ht="36" customHeight="1">
      <c r="A12" s="1"/>
      <c r="B12" s="178" t="s">
        <v>2</v>
      </c>
      <c r="C12" s="178"/>
      <c r="D12" s="178"/>
      <c r="E12" s="178"/>
      <c r="F12" s="178"/>
      <c r="G12" s="178"/>
      <c r="H12" s="178"/>
      <c r="I12" s="178"/>
    </row>
    <row r="13" spans="1:10" ht="15" customHeight="1">
      <c r="A13" s="1"/>
      <c r="B13" s="7"/>
      <c r="C13" s="7"/>
      <c r="D13" s="7"/>
      <c r="E13" s="7"/>
      <c r="F13" s="7"/>
      <c r="G13" s="7"/>
      <c r="H13" s="7"/>
      <c r="I13" s="7"/>
    </row>
    <row r="14" spans="1:10" ht="15" customHeight="1">
      <c r="A14" s="1"/>
      <c r="B14" s="7"/>
      <c r="C14" s="7"/>
      <c r="D14" s="7"/>
      <c r="E14" s="7"/>
      <c r="F14" s="7"/>
      <c r="G14" s="7"/>
      <c r="H14" s="7"/>
      <c r="I14" s="7"/>
    </row>
    <row r="15" spans="1:10" ht="15" customHeight="1">
      <c r="A15" s="2"/>
      <c r="B15" s="2"/>
      <c r="C15" s="2"/>
      <c r="D15" s="1"/>
      <c r="E15" s="1"/>
      <c r="F15" s="1"/>
      <c r="G15" s="1"/>
      <c r="H15" s="1"/>
      <c r="I15" s="1"/>
    </row>
    <row r="16" spans="1:10">
      <c r="A16" s="172" t="s">
        <v>4</v>
      </c>
      <c r="B16" s="172"/>
      <c r="C16" s="172"/>
      <c r="D16" s="1"/>
      <c r="E16" s="173" t="s">
        <v>156</v>
      </c>
      <c r="F16" s="173"/>
      <c r="G16" s="173"/>
      <c r="H16" s="173"/>
      <c r="I16" s="173"/>
      <c r="J16" s="173"/>
    </row>
    <row r="17" spans="1:10" ht="5.25" customHeight="1">
      <c r="A17" s="2"/>
      <c r="B17" s="2"/>
      <c r="C17" s="2"/>
      <c r="D17" s="1"/>
      <c r="E17" s="3"/>
      <c r="F17" s="3"/>
      <c r="G17" s="3"/>
      <c r="H17" s="3"/>
      <c r="I17" s="3"/>
      <c r="J17" s="4"/>
    </row>
    <row r="18" spans="1:10">
      <c r="A18" s="172" t="s">
        <v>5</v>
      </c>
      <c r="B18" s="172"/>
      <c r="C18" s="172"/>
      <c r="D18" s="1"/>
      <c r="E18" s="173">
        <v>95131524528</v>
      </c>
      <c r="F18" s="173"/>
      <c r="G18" s="173"/>
      <c r="H18" s="173"/>
      <c r="I18" s="173"/>
      <c r="J18" s="173"/>
    </row>
    <row r="19" spans="1:10">
      <c r="A19" s="2"/>
      <c r="B19" s="2"/>
      <c r="C19" s="2"/>
      <c r="D19" s="1"/>
      <c r="E19" s="3"/>
      <c r="F19" s="3"/>
      <c r="G19" s="3"/>
      <c r="H19" s="3"/>
      <c r="I19" s="3"/>
      <c r="J19" s="4"/>
    </row>
    <row r="20" spans="1:10">
      <c r="A20" s="172" t="s">
        <v>3</v>
      </c>
      <c r="B20" s="172"/>
      <c r="C20" s="172"/>
      <c r="D20" s="1"/>
      <c r="E20" s="173" t="s">
        <v>178</v>
      </c>
      <c r="F20" s="173"/>
      <c r="G20" s="173"/>
      <c r="H20" s="173"/>
      <c r="I20" s="173"/>
      <c r="J20" s="173"/>
    </row>
    <row r="21" spans="1:10" ht="5.25" customHeight="1">
      <c r="A21" s="2"/>
      <c r="B21" s="2"/>
      <c r="C21" s="2"/>
      <c r="D21" s="1"/>
      <c r="E21" s="3"/>
      <c r="F21" s="3"/>
      <c r="G21" s="3"/>
      <c r="H21" s="3"/>
      <c r="I21" s="3"/>
      <c r="J21" s="4"/>
    </row>
    <row r="22" spans="1:10" ht="15" customHeight="1">
      <c r="A22" s="172" t="s">
        <v>6</v>
      </c>
      <c r="B22" s="172"/>
      <c r="C22" s="172"/>
      <c r="D22" s="1"/>
      <c r="E22" s="173" t="s">
        <v>179</v>
      </c>
      <c r="F22" s="173"/>
      <c r="G22" s="173"/>
      <c r="H22" s="173"/>
      <c r="I22" s="173"/>
      <c r="J22" s="173"/>
    </row>
    <row r="23" spans="1:10" ht="5.25" customHeight="1">
      <c r="A23" s="2"/>
      <c r="B23" s="2"/>
      <c r="C23" s="2"/>
      <c r="D23" s="1"/>
      <c r="E23" s="3"/>
      <c r="F23" s="3"/>
      <c r="G23" s="3"/>
      <c r="H23" s="3"/>
      <c r="I23" s="3"/>
      <c r="J23" s="4"/>
    </row>
    <row r="24" spans="1:10">
      <c r="A24" s="172" t="s">
        <v>7</v>
      </c>
      <c r="B24" s="172"/>
      <c r="C24" s="172"/>
      <c r="D24" s="1"/>
      <c r="E24" s="173" t="s">
        <v>180</v>
      </c>
      <c r="F24" s="173"/>
      <c r="G24" s="173"/>
      <c r="H24" s="173"/>
      <c r="I24" s="173"/>
      <c r="J24" s="173"/>
    </row>
    <row r="25" spans="1:10" ht="5.25" customHeight="1">
      <c r="A25" s="2"/>
      <c r="B25" s="2"/>
      <c r="C25" s="2"/>
      <c r="D25" s="1"/>
      <c r="E25" s="3"/>
      <c r="F25" s="3"/>
      <c r="G25" s="3"/>
      <c r="H25" s="3"/>
      <c r="I25" s="3"/>
      <c r="J25" s="4"/>
    </row>
    <row r="26" spans="1:10">
      <c r="A26" s="172" t="s">
        <v>14</v>
      </c>
      <c r="B26" s="172"/>
      <c r="C26" s="172"/>
      <c r="D26" s="1"/>
      <c r="E26" s="173"/>
      <c r="F26" s="173"/>
      <c r="G26" s="173"/>
      <c r="H26" s="173"/>
      <c r="I26" s="173"/>
      <c r="J26" s="173"/>
    </row>
    <row r="27" spans="1:10" ht="5.25" customHeight="1">
      <c r="A27" s="2"/>
      <c r="B27" s="2"/>
      <c r="C27" s="2"/>
      <c r="D27" s="1"/>
      <c r="E27" s="3"/>
      <c r="F27" s="3"/>
      <c r="G27" s="3"/>
      <c r="H27" s="3"/>
      <c r="I27" s="3"/>
      <c r="J27" s="4"/>
    </row>
    <row r="28" spans="1:10">
      <c r="A28" s="172" t="s">
        <v>8</v>
      </c>
      <c r="B28" s="172"/>
      <c r="C28" s="172"/>
      <c r="D28" s="1"/>
      <c r="E28" s="185">
        <v>42.7</v>
      </c>
      <c r="F28" s="185"/>
      <c r="G28" s="185"/>
      <c r="H28" s="185"/>
      <c r="I28" s="185"/>
      <c r="J28" s="185"/>
    </row>
    <row r="29" spans="1:10" ht="5.25" customHeight="1">
      <c r="A29" s="2"/>
      <c r="B29" s="2"/>
      <c r="C29" s="2"/>
      <c r="D29" s="1"/>
      <c r="E29" s="3"/>
      <c r="F29" s="3"/>
      <c r="G29" s="3"/>
      <c r="H29" s="3"/>
      <c r="I29" s="3"/>
      <c r="J29" s="4"/>
    </row>
    <row r="30" spans="1:10">
      <c r="A30" s="172" t="s">
        <v>9</v>
      </c>
      <c r="B30" s="172"/>
      <c r="C30" s="172"/>
      <c r="D30" s="1"/>
      <c r="E30" s="173" t="s">
        <v>181</v>
      </c>
      <c r="F30" s="173"/>
      <c r="G30" s="173"/>
      <c r="H30" s="173"/>
      <c r="I30" s="173"/>
      <c r="J30" s="173"/>
    </row>
    <row r="31" spans="1:10" ht="5.25" customHeight="1">
      <c r="A31" s="2"/>
      <c r="B31" s="2"/>
      <c r="C31" s="2"/>
      <c r="D31" s="1"/>
      <c r="E31" s="3"/>
      <c r="F31" s="3"/>
      <c r="G31" s="3"/>
      <c r="H31" s="3"/>
      <c r="I31" s="3"/>
      <c r="J31" s="4"/>
    </row>
    <row r="32" spans="1:10">
      <c r="A32" s="172" t="s">
        <v>10</v>
      </c>
      <c r="B32" s="172"/>
      <c r="C32" s="172"/>
      <c r="D32" s="1"/>
      <c r="E32" s="173" t="s">
        <v>182</v>
      </c>
      <c r="F32" s="173"/>
      <c r="G32" s="173"/>
      <c r="H32" s="173"/>
      <c r="I32" s="173"/>
      <c r="J32" s="173"/>
    </row>
    <row r="33" spans="1:10" ht="5.25" customHeight="1">
      <c r="A33" s="2"/>
      <c r="B33" s="2"/>
      <c r="C33" s="2"/>
      <c r="D33" s="1"/>
      <c r="E33" s="3"/>
      <c r="F33" s="3"/>
      <c r="G33" s="3"/>
      <c r="H33" s="3"/>
      <c r="I33" s="3"/>
      <c r="J33" s="4"/>
    </row>
    <row r="34" spans="1:10" ht="15" customHeight="1">
      <c r="A34" s="172" t="s">
        <v>12</v>
      </c>
      <c r="B34" s="172"/>
      <c r="C34" s="172"/>
      <c r="D34" s="1"/>
      <c r="E34" s="173"/>
      <c r="F34" s="173"/>
      <c r="G34" s="173"/>
      <c r="H34" s="173"/>
      <c r="I34" s="173"/>
      <c r="J34" s="173"/>
    </row>
    <row r="35" spans="1:10" ht="5.25" customHeight="1">
      <c r="A35" s="2"/>
      <c r="B35" s="2"/>
      <c r="C35" s="2"/>
      <c r="D35" s="1"/>
      <c r="E35" s="3"/>
      <c r="F35" s="3"/>
      <c r="G35" s="3"/>
      <c r="H35" s="3"/>
      <c r="I35" s="3"/>
      <c r="J35" s="4"/>
    </row>
    <row r="36" spans="1:10">
      <c r="A36" s="172" t="s">
        <v>11</v>
      </c>
      <c r="B36" s="172"/>
      <c r="C36" s="172"/>
      <c r="D36" s="1"/>
      <c r="E36" s="173" t="s">
        <v>26</v>
      </c>
      <c r="F36" s="173"/>
      <c r="G36" s="173"/>
      <c r="H36" s="173"/>
      <c r="I36" s="173"/>
      <c r="J36" s="173"/>
    </row>
    <row r="37" spans="1:10">
      <c r="A37" s="2"/>
      <c r="B37" s="2"/>
      <c r="C37" s="2"/>
      <c r="D37" s="1"/>
      <c r="E37" s="3"/>
      <c r="F37" s="3"/>
      <c r="G37" s="3"/>
      <c r="H37" s="3"/>
      <c r="I37" s="3"/>
      <c r="J37" s="3"/>
    </row>
    <row r="38" spans="1:10" ht="15" customHeight="1">
      <c r="A38" s="30"/>
      <c r="B38" s="30"/>
      <c r="C38" s="30"/>
      <c r="D38" s="32"/>
      <c r="E38" s="174"/>
      <c r="F38" s="174"/>
      <c r="G38" s="174"/>
      <c r="H38" s="31"/>
      <c r="I38" s="31"/>
      <c r="J38" s="4"/>
    </row>
    <row r="39" spans="1:10" ht="15" customHeight="1">
      <c r="A39" s="172" t="s">
        <v>13</v>
      </c>
      <c r="B39" s="172"/>
      <c r="C39" s="172"/>
      <c r="D39" s="8"/>
      <c r="E39" s="175"/>
      <c r="F39" s="175"/>
      <c r="G39" s="175"/>
      <c r="H39" s="21"/>
      <c r="I39" s="21"/>
      <c r="J39" s="21"/>
    </row>
    <row r="40" spans="1:10" ht="15" customHeight="1">
      <c r="A40" s="30"/>
      <c r="B40" s="30"/>
      <c r="C40" s="30"/>
      <c r="D40" s="8"/>
      <c r="E40" s="174"/>
      <c r="F40" s="174"/>
      <c r="G40" s="174"/>
      <c r="H40" s="21"/>
      <c r="I40" s="21"/>
      <c r="J40" s="21"/>
    </row>
    <row r="41" spans="1:10" ht="15" customHeight="1">
      <c r="A41" s="172" t="s">
        <v>46</v>
      </c>
      <c r="B41" s="172"/>
      <c r="C41" s="172"/>
      <c r="D41" s="8"/>
      <c r="E41" s="175"/>
      <c r="F41" s="175"/>
      <c r="G41" s="175"/>
      <c r="H41" s="21"/>
      <c r="I41" s="21"/>
      <c r="J41" s="21"/>
    </row>
    <row r="42" spans="1:10" ht="15" customHeight="1">
      <c r="A42" s="5"/>
      <c r="B42" s="5"/>
      <c r="C42" s="5"/>
      <c r="D42" s="6"/>
      <c r="E42" s="174"/>
      <c r="F42" s="174"/>
      <c r="G42" s="174"/>
      <c r="H42" s="19"/>
      <c r="I42" s="19"/>
      <c r="J42" s="20"/>
    </row>
    <row r="43" spans="1:10">
      <c r="A43" s="5"/>
      <c r="B43" s="5"/>
      <c r="C43" s="2" t="s">
        <v>5</v>
      </c>
      <c r="D43" s="6"/>
      <c r="E43" s="175"/>
      <c r="F43" s="175"/>
      <c r="G43" s="175"/>
      <c r="H43" s="19"/>
      <c r="I43" s="19"/>
      <c r="J43" s="20"/>
    </row>
    <row r="44" spans="1:10" ht="15" customHeight="1">
      <c r="A44" s="5"/>
      <c r="B44" s="5"/>
      <c r="C44" s="5"/>
      <c r="D44" s="6"/>
      <c r="E44" s="174"/>
      <c r="F44" s="174"/>
      <c r="G44" s="174"/>
      <c r="H44" s="19"/>
      <c r="I44" s="19"/>
      <c r="J44" s="20"/>
    </row>
    <row r="45" spans="1:10" ht="15" customHeight="1">
      <c r="A45" s="172" t="s">
        <v>15</v>
      </c>
      <c r="B45" s="172"/>
      <c r="C45" s="172"/>
      <c r="D45" s="6"/>
      <c r="E45" s="175"/>
      <c r="F45" s="175"/>
      <c r="G45" s="175"/>
      <c r="H45" s="19"/>
      <c r="I45" s="19"/>
      <c r="J45" s="20"/>
    </row>
    <row r="46" spans="1:10" ht="15" customHeight="1">
      <c r="A46" s="9"/>
      <c r="B46" s="9"/>
      <c r="C46" s="9"/>
      <c r="D46" s="6"/>
      <c r="E46" s="179"/>
      <c r="F46" s="179"/>
      <c r="G46" s="179"/>
      <c r="H46" s="19"/>
      <c r="I46" s="19"/>
      <c r="J46" s="20"/>
    </row>
    <row r="47" spans="1:10" ht="15" customHeight="1">
      <c r="A47" s="182" t="s">
        <v>16</v>
      </c>
      <c r="B47" s="182"/>
      <c r="C47" s="182"/>
      <c r="D47" s="6"/>
      <c r="E47" s="180"/>
      <c r="F47" s="180"/>
      <c r="G47" s="180"/>
      <c r="H47" s="19"/>
      <c r="I47" s="19"/>
      <c r="J47" s="20"/>
    </row>
    <row r="48" spans="1:10" ht="15" customHeight="1">
      <c r="A48" s="35"/>
      <c r="B48" s="35"/>
      <c r="C48" s="35"/>
      <c r="D48" s="6"/>
      <c r="E48" s="180"/>
      <c r="F48" s="180"/>
      <c r="G48" s="180"/>
      <c r="H48" s="19"/>
      <c r="I48" s="19"/>
      <c r="J48" s="20"/>
    </row>
    <row r="49" spans="1:10" ht="15" customHeight="1">
      <c r="A49" s="9"/>
      <c r="B49" s="9"/>
      <c r="C49" s="9"/>
      <c r="D49" s="6"/>
      <c r="E49" s="180"/>
      <c r="F49" s="180"/>
      <c r="G49" s="180"/>
      <c r="H49" s="19"/>
      <c r="I49" s="19"/>
      <c r="J49" s="20"/>
    </row>
    <row r="50" spans="1:10">
      <c r="A50" s="182" t="s">
        <v>36</v>
      </c>
      <c r="B50" s="182"/>
      <c r="C50" s="182"/>
      <c r="D50" s="6"/>
      <c r="E50" s="183">
        <f>troškovnik!F298</f>
        <v>0</v>
      </c>
      <c r="F50" s="183"/>
      <c r="G50" s="183"/>
      <c r="H50" s="19"/>
      <c r="I50" s="19"/>
      <c r="J50" s="20"/>
    </row>
    <row r="51" spans="1:10" ht="15" customHeight="1">
      <c r="A51" s="9"/>
      <c r="B51" s="9"/>
      <c r="C51" s="9"/>
      <c r="D51" s="6"/>
      <c r="E51" s="80"/>
      <c r="F51" s="80"/>
      <c r="G51" s="80"/>
      <c r="H51" s="19"/>
      <c r="I51" s="19"/>
      <c r="J51" s="20"/>
    </row>
    <row r="52" spans="1:10">
      <c r="A52" s="182" t="s">
        <v>17</v>
      </c>
      <c r="B52" s="182"/>
      <c r="C52" s="182"/>
      <c r="D52" s="10"/>
      <c r="E52" s="184">
        <f>troškovnik!F300</f>
        <v>0</v>
      </c>
      <c r="F52" s="184"/>
      <c r="G52" s="184"/>
      <c r="H52" s="18"/>
      <c r="I52" s="18"/>
      <c r="J52" s="17"/>
    </row>
    <row r="53" spans="1:10" ht="15" customHeight="1">
      <c r="A53" s="24"/>
      <c r="B53" s="24"/>
      <c r="C53" s="24"/>
      <c r="D53" s="10"/>
      <c r="E53" s="18"/>
      <c r="F53" s="18"/>
      <c r="G53" s="18"/>
      <c r="H53" s="18"/>
      <c r="I53" s="18"/>
      <c r="J53" s="17"/>
    </row>
    <row r="54" spans="1:10" ht="15" customHeight="1">
      <c r="A54" s="26"/>
      <c r="B54" s="26"/>
      <c r="C54" s="26"/>
      <c r="D54" s="26"/>
      <c r="E54" s="181" t="s">
        <v>267</v>
      </c>
      <c r="F54" s="181"/>
      <c r="G54" s="181"/>
      <c r="H54" s="26"/>
      <c r="I54" s="26"/>
      <c r="J54" s="26"/>
    </row>
    <row r="55" spans="1:10" ht="15" customHeight="1"/>
    <row r="57" spans="1:10" ht="15" customHeight="1"/>
    <row r="59" spans="1:10" ht="15" customHeight="1"/>
    <row r="61" spans="1:10" ht="15" customHeight="1"/>
    <row r="64" spans="1:10" ht="15" customHeight="1"/>
  </sheetData>
  <sheetProtection algorithmName="SHA-512" hashValue="GNzTFzHjcpcaGo0rNnaOyZNLV7GXwp5kq6TtBLTRSo9vut2T6WXDeWBzaxgDPlw/jLTCnTvQJTZ/LaJh3y5vow==" saltValue="VzxD+P41Us4S2Oa5nEUS1Q==" spinCount="100000" sheet="1" objects="1" scenarios="1" selectLockedCells="1"/>
  <mergeCells count="41">
    <mergeCell ref="E46:G49"/>
    <mergeCell ref="E54:G54"/>
    <mergeCell ref="A26:C26"/>
    <mergeCell ref="E26:J26"/>
    <mergeCell ref="A47:C47"/>
    <mergeCell ref="A50:C50"/>
    <mergeCell ref="E50:G50"/>
    <mergeCell ref="A52:C52"/>
    <mergeCell ref="E52:G52"/>
    <mergeCell ref="A41:C41"/>
    <mergeCell ref="A39:C39"/>
    <mergeCell ref="A45:C45"/>
    <mergeCell ref="E28:J28"/>
    <mergeCell ref="A30:C30"/>
    <mergeCell ref="E30:J30"/>
    <mergeCell ref="A32:C32"/>
    <mergeCell ref="E44:G45"/>
    <mergeCell ref="A5:D5"/>
    <mergeCell ref="A6:E6"/>
    <mergeCell ref="A18:C18"/>
    <mergeCell ref="E18:J18"/>
    <mergeCell ref="A7:E7"/>
    <mergeCell ref="A8:E8"/>
    <mergeCell ref="B12:I12"/>
    <mergeCell ref="A16:C16"/>
    <mergeCell ref="E16:J16"/>
    <mergeCell ref="A20:C20"/>
    <mergeCell ref="E20:J20"/>
    <mergeCell ref="A34:C34"/>
    <mergeCell ref="E34:J34"/>
    <mergeCell ref="A28:C28"/>
    <mergeCell ref="E32:J32"/>
    <mergeCell ref="A22:C22"/>
    <mergeCell ref="E22:J22"/>
    <mergeCell ref="A24:C24"/>
    <mergeCell ref="E24:J24"/>
    <mergeCell ref="E42:G43"/>
    <mergeCell ref="A36:C36"/>
    <mergeCell ref="E36:J36"/>
    <mergeCell ref="E38:G39"/>
    <mergeCell ref="E40:G4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K245"/>
  <sheetViews>
    <sheetView showGridLines="0" view="pageLayout" topLeftCell="A14" zoomScaleNormal="100" workbookViewId="0">
      <selection activeCell="E33" sqref="E31:J34"/>
    </sheetView>
  </sheetViews>
  <sheetFormatPr defaultRowHeight="14.4"/>
  <cols>
    <col min="1" max="1" width="3.5546875" customWidth="1"/>
    <col min="2" max="2" width="1" customWidth="1"/>
    <col min="3" max="3" width="48" customWidth="1"/>
    <col min="4" max="4" width="1" customWidth="1"/>
    <col min="5" max="5" width="7.44140625" customWidth="1"/>
    <col min="6" max="6" width="1" customWidth="1"/>
    <col min="7" max="7" width="7.33203125" customWidth="1"/>
    <col min="8" max="8" width="1" customWidth="1"/>
    <col min="9" max="9" width="7.33203125" customWidth="1"/>
    <col min="10" max="10" width="1" customWidth="1"/>
    <col min="11" max="11" width="8.5546875" customWidth="1"/>
  </cols>
  <sheetData>
    <row r="1" spans="1:11" ht="11.2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>
      <c r="A2" s="186" t="s">
        <v>37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1" ht="7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34" customFormat="1" ht="30" customHeight="1">
      <c r="A4" s="187" t="s">
        <v>54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</row>
    <row r="5" spans="1:11" ht="30" customHeight="1">
      <c r="A5" s="187" t="s">
        <v>55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</row>
    <row r="6" spans="1:11" ht="15" customHeight="1">
      <c r="A6" s="189" t="s">
        <v>49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</row>
    <row r="7" spans="1:11" ht="29.25" customHeight="1">
      <c r="A7" s="187" t="s">
        <v>50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</row>
    <row r="8" spans="1:11">
      <c r="A8" s="187" t="s">
        <v>38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</row>
    <row r="9" spans="1:11" ht="30" customHeight="1">
      <c r="A9" s="187" t="s">
        <v>51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</row>
    <row r="10" spans="1:11" ht="30" customHeight="1">
      <c r="A10" s="187" t="s">
        <v>48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</row>
    <row r="11" spans="1:11">
      <c r="A11" s="187" t="s">
        <v>47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</row>
    <row r="12" spans="1:11" ht="30" customHeight="1">
      <c r="A12" s="187" t="s">
        <v>56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</row>
    <row r="13" spans="1:11" ht="48.75" customHeight="1">
      <c r="A13" s="187" t="s">
        <v>52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</row>
    <row r="14" spans="1:11" ht="30" customHeight="1">
      <c r="A14" s="187" t="s">
        <v>57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</row>
    <row r="15" spans="1:11" ht="11.2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1">
      <c r="A16" s="188" t="s">
        <v>39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</row>
    <row r="17" spans="1:11" ht="7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30" customHeight="1">
      <c r="A18" s="187" t="s">
        <v>53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</row>
    <row r="19" spans="1:11" ht="3.7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pans="1:11">
      <c r="A20" s="187" t="s">
        <v>40</v>
      </c>
      <c r="B20" s="173"/>
      <c r="C20" s="173"/>
      <c r="D20" s="173"/>
      <c r="E20" s="173"/>
      <c r="F20" s="173"/>
      <c r="G20" s="173"/>
      <c r="H20" s="173"/>
      <c r="I20" s="173"/>
      <c r="J20" s="173"/>
      <c r="K20" s="173"/>
    </row>
    <row r="21" spans="1:11">
      <c r="A21" s="23"/>
      <c r="B21" s="23"/>
      <c r="C21" s="187" t="s">
        <v>41</v>
      </c>
      <c r="D21" s="173"/>
      <c r="E21" s="173"/>
      <c r="F21" s="173"/>
      <c r="G21" s="173"/>
      <c r="H21" s="173"/>
      <c r="I21" s="173"/>
      <c r="J21" s="173"/>
      <c r="K21" s="173"/>
    </row>
    <row r="22" spans="1:11" ht="30" customHeight="1">
      <c r="A22" s="28"/>
      <c r="B22" s="28"/>
      <c r="C22" s="187" t="s">
        <v>42</v>
      </c>
      <c r="D22" s="173"/>
      <c r="E22" s="173"/>
      <c r="F22" s="173"/>
      <c r="G22" s="173"/>
      <c r="H22" s="173"/>
      <c r="I22" s="173"/>
      <c r="J22" s="173"/>
      <c r="K22" s="173"/>
    </row>
    <row r="23" spans="1:11">
      <c r="A23" s="28"/>
      <c r="B23" s="28"/>
      <c r="C23" s="187" t="s">
        <v>43</v>
      </c>
      <c r="D23" s="173"/>
      <c r="E23" s="173"/>
      <c r="F23" s="173"/>
      <c r="G23" s="173"/>
      <c r="H23" s="173"/>
      <c r="I23" s="173"/>
      <c r="J23" s="173"/>
      <c r="K23" s="173"/>
    </row>
    <row r="24" spans="1:11" ht="30" customHeight="1">
      <c r="A24" s="28"/>
      <c r="B24" s="28"/>
      <c r="C24" s="187" t="s">
        <v>44</v>
      </c>
      <c r="D24" s="173"/>
      <c r="E24" s="173"/>
      <c r="F24" s="173"/>
      <c r="G24" s="173"/>
      <c r="H24" s="173"/>
      <c r="I24" s="173"/>
      <c r="J24" s="173"/>
      <c r="K24" s="173"/>
    </row>
    <row r="25" spans="1:11" ht="11.25" customHeight="1">
      <c r="A25" s="28"/>
      <c r="B25" s="28"/>
      <c r="C25" s="28"/>
      <c r="D25" s="28"/>
      <c r="E25" s="174"/>
      <c r="F25" s="174"/>
      <c r="G25" s="174"/>
      <c r="H25" s="174"/>
      <c r="I25" s="174"/>
      <c r="J25" s="174"/>
      <c r="K25" s="28"/>
    </row>
    <row r="26" spans="1:11">
      <c r="A26" s="28"/>
      <c r="B26" s="28"/>
      <c r="C26" s="27" t="s">
        <v>45</v>
      </c>
      <c r="D26" s="28"/>
      <c r="E26" s="175"/>
      <c r="F26" s="175"/>
      <c r="G26" s="175"/>
      <c r="H26" s="175"/>
      <c r="I26" s="175"/>
      <c r="J26" s="175"/>
      <c r="K26" s="28"/>
    </row>
    <row r="27" spans="1:11" ht="15" customHeight="1">
      <c r="A27" s="28"/>
      <c r="B27" s="28"/>
      <c r="C27" s="28"/>
      <c r="D27" s="28"/>
      <c r="E27" s="174"/>
      <c r="F27" s="174"/>
      <c r="G27" s="174"/>
      <c r="H27" s="174"/>
      <c r="I27" s="174"/>
      <c r="J27" s="174"/>
      <c r="K27" s="28"/>
    </row>
    <row r="28" spans="1:11">
      <c r="A28" s="28"/>
      <c r="B28" s="28"/>
      <c r="C28" s="27" t="s">
        <v>13</v>
      </c>
      <c r="D28" s="23"/>
      <c r="E28" s="175"/>
      <c r="F28" s="175"/>
      <c r="G28" s="175"/>
      <c r="H28" s="175"/>
      <c r="I28" s="175"/>
      <c r="J28" s="175"/>
      <c r="K28" s="28"/>
    </row>
    <row r="29" spans="1:11">
      <c r="A29" s="28"/>
      <c r="B29" s="28"/>
      <c r="C29" s="5"/>
      <c r="D29" s="5"/>
      <c r="E29" s="174"/>
      <c r="F29" s="174"/>
      <c r="G29" s="174"/>
      <c r="H29" s="174"/>
      <c r="I29" s="174"/>
      <c r="J29" s="174"/>
      <c r="K29" s="28"/>
    </row>
    <row r="30" spans="1:11">
      <c r="A30" s="31"/>
      <c r="B30" s="31"/>
      <c r="C30" s="30" t="s">
        <v>46</v>
      </c>
      <c r="D30" s="5"/>
      <c r="E30" s="175"/>
      <c r="F30" s="175"/>
      <c r="G30" s="175"/>
      <c r="H30" s="175"/>
      <c r="I30" s="175"/>
      <c r="J30" s="175"/>
      <c r="K30" s="31"/>
    </row>
    <row r="31" spans="1:11">
      <c r="A31" s="31"/>
      <c r="B31" s="31"/>
      <c r="C31" s="5"/>
      <c r="D31" s="5"/>
      <c r="E31" s="174"/>
      <c r="F31" s="174"/>
      <c r="G31" s="174"/>
      <c r="H31" s="174"/>
      <c r="I31" s="174"/>
      <c r="J31" s="174"/>
      <c r="K31" s="31"/>
    </row>
    <row r="32" spans="1:11">
      <c r="A32" s="28"/>
      <c r="B32" s="28"/>
      <c r="C32" s="27" t="s">
        <v>5</v>
      </c>
      <c r="D32" s="5"/>
      <c r="E32" s="175"/>
      <c r="F32" s="175"/>
      <c r="G32" s="175"/>
      <c r="H32" s="175"/>
      <c r="I32" s="175"/>
      <c r="J32" s="175"/>
      <c r="K32" s="28"/>
    </row>
    <row r="33" spans="1:11" ht="15" customHeight="1">
      <c r="A33" s="28"/>
      <c r="B33" s="28"/>
      <c r="C33" s="5"/>
      <c r="D33" s="5"/>
      <c r="E33" s="174"/>
      <c r="F33" s="174"/>
      <c r="G33" s="174"/>
      <c r="H33" s="174"/>
      <c r="I33" s="174"/>
      <c r="J33" s="174"/>
      <c r="K33" s="28"/>
    </row>
    <row r="34" spans="1:11">
      <c r="A34" s="28"/>
      <c r="B34" s="28"/>
      <c r="C34" s="27" t="s">
        <v>15</v>
      </c>
      <c r="D34" s="23"/>
      <c r="E34" s="175"/>
      <c r="F34" s="175"/>
      <c r="G34" s="175"/>
      <c r="H34" s="175"/>
      <c r="I34" s="175"/>
      <c r="J34" s="175"/>
      <c r="K34" s="28"/>
    </row>
    <row r="35" spans="1:11" ht="15" customHeight="1">
      <c r="A35" s="28"/>
      <c r="B35" s="28"/>
      <c r="C35" s="29"/>
      <c r="D35" s="29"/>
      <c r="E35" s="179"/>
      <c r="F35" s="179"/>
      <c r="G35" s="179"/>
      <c r="H35" s="179"/>
      <c r="I35" s="179"/>
      <c r="J35" s="179"/>
      <c r="K35" s="28"/>
    </row>
    <row r="36" spans="1:11">
      <c r="A36" s="28"/>
      <c r="B36" s="28"/>
      <c r="C36" s="29" t="s">
        <v>16</v>
      </c>
      <c r="D36" s="10"/>
      <c r="E36" s="180"/>
      <c r="F36" s="180"/>
      <c r="G36" s="180"/>
      <c r="H36" s="180"/>
      <c r="I36" s="180"/>
      <c r="J36" s="180"/>
      <c r="K36" s="28"/>
    </row>
    <row r="37" spans="1:11">
      <c r="A37" s="28"/>
      <c r="B37" s="28"/>
      <c r="C37" s="27"/>
      <c r="D37" s="28"/>
      <c r="E37" s="180"/>
      <c r="F37" s="180"/>
      <c r="G37" s="180"/>
      <c r="H37" s="180"/>
      <c r="I37" s="180"/>
      <c r="J37" s="180"/>
      <c r="K37" s="28"/>
    </row>
    <row r="38" spans="1:11">
      <c r="A38" s="28"/>
      <c r="B38" s="28"/>
      <c r="C38" s="27"/>
      <c r="D38" s="28"/>
      <c r="E38" s="180"/>
      <c r="F38" s="180"/>
      <c r="G38" s="180"/>
      <c r="H38" s="180"/>
      <c r="I38" s="180"/>
      <c r="J38" s="180"/>
      <c r="K38" s="28"/>
    </row>
    <row r="39" spans="1:11">
      <c r="A39" s="28"/>
      <c r="B39" s="28"/>
      <c r="C39" s="28"/>
      <c r="D39" s="28"/>
      <c r="E39" s="180"/>
      <c r="F39" s="180"/>
      <c r="G39" s="180"/>
      <c r="H39" s="180"/>
      <c r="I39" s="180"/>
      <c r="J39" s="180"/>
      <c r="K39" s="28"/>
    </row>
    <row r="40" spans="1:1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1:1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</row>
    <row r="42" spans="1:1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</row>
    <row r="43" spans="1:1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pans="1:1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</row>
    <row r="46" spans="1:1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</row>
    <row r="47" spans="1:1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</row>
    <row r="48" spans="1:1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</row>
    <row r="49" spans="1:1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</row>
    <row r="50" spans="1:1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</row>
    <row r="51" spans="1:1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</row>
    <row r="52" spans="1:1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</row>
    <row r="53" spans="1:1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</row>
    <row r="54" spans="1:1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</row>
    <row r="55" spans="1:1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</row>
    <row r="56" spans="1:1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</row>
    <row r="57" spans="1:1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</row>
    <row r="58" spans="1:1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</row>
    <row r="59" spans="1:1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</row>
    <row r="60" spans="1:1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</row>
    <row r="61" spans="1:1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1:1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1:1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1:1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1:1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1:1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1:1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1:1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1:1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1:1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1:1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</row>
    <row r="139" spans="1:1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</row>
    <row r="140" spans="1:1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1:1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1:1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  <row r="143" spans="1:1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1:1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1:1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6" spans="1:1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1:1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1:1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1:1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1:1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1:1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  <row r="152" spans="1:1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</row>
    <row r="153" spans="1:1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</row>
    <row r="154" spans="1:1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</row>
    <row r="155" spans="1:1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</row>
    <row r="156" spans="1:1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</row>
    <row r="157" spans="1:1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</row>
    <row r="158" spans="1:1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</row>
    <row r="159" spans="1:1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</row>
    <row r="160" spans="1:1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</row>
    <row r="161" spans="1:1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</row>
    <row r="162" spans="1:1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</row>
    <row r="163" spans="1:1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</row>
    <row r="164" spans="1:1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</row>
    <row r="165" spans="1:1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</row>
    <row r="166" spans="1:1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</row>
    <row r="167" spans="1:1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</row>
    <row r="168" spans="1:1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</row>
    <row r="169" spans="1:1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</row>
    <row r="170" spans="1:1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</row>
    <row r="171" spans="1:1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</row>
    <row r="172" spans="1:1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</row>
    <row r="173" spans="1:1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</row>
    <row r="174" spans="1:1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</row>
    <row r="175" spans="1:1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</row>
    <row r="176" spans="1:1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</row>
    <row r="177" spans="1:1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</row>
    <row r="178" spans="1:1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</row>
    <row r="179" spans="1:1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</row>
    <row r="180" spans="1:1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</row>
    <row r="181" spans="1:1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</row>
    <row r="182" spans="1:1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</row>
    <row r="183" spans="1:1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</row>
    <row r="184" spans="1:1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</row>
    <row r="185" spans="1:1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</row>
    <row r="186" spans="1:1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</row>
    <row r="187" spans="1:1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</row>
    <row r="188" spans="1:1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</row>
    <row r="189" spans="1:1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</row>
    <row r="190" spans="1:1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</row>
    <row r="191" spans="1:1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</row>
    <row r="192" spans="1:1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</row>
    <row r="193" spans="1:1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</row>
    <row r="194" spans="1:1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</row>
    <row r="195" spans="1:1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</row>
    <row r="196" spans="1:1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</row>
    <row r="197" spans="1:1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</row>
    <row r="198" spans="1:1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</row>
    <row r="199" spans="1:1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</row>
    <row r="200" spans="1:1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</row>
    <row r="201" spans="1:1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</row>
    <row r="202" spans="1:1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</row>
    <row r="203" spans="1:1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</row>
    <row r="204" spans="1:1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</row>
    <row r="205" spans="1:1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</row>
    <row r="206" spans="1:1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</row>
    <row r="207" spans="1:1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</row>
    <row r="208" spans="1:1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</row>
    <row r="209" spans="1:1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</row>
    <row r="210" spans="1:1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</row>
    <row r="211" spans="1:1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</row>
    <row r="212" spans="1:1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</row>
    <row r="213" spans="1:1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</row>
    <row r="214" spans="1:1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</row>
    <row r="215" spans="1:1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</row>
    <row r="216" spans="1:1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</row>
    <row r="217" spans="1:1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</row>
    <row r="218" spans="1:1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</row>
    <row r="219" spans="1:1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</row>
    <row r="220" spans="1:1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</row>
    <row r="221" spans="1:1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</row>
    <row r="222" spans="1:1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</row>
    <row r="223" spans="1:1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</row>
    <row r="224" spans="1:1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</row>
    <row r="225" spans="1:1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</row>
    <row r="226" spans="1:1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</row>
    <row r="227" spans="1:1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</row>
    <row r="228" spans="1:1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</row>
    <row r="229" spans="1:1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</row>
    <row r="230" spans="1:1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</row>
    <row r="231" spans="1:1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</row>
    <row r="232" spans="1:1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</row>
    <row r="233" spans="1:1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</row>
    <row r="234" spans="1:1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</row>
    <row r="235" spans="1:1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</row>
    <row r="236" spans="1:1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</row>
    <row r="237" spans="1:1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</row>
    <row r="238" spans="1:1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</row>
    <row r="239" spans="1:1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</row>
    <row r="240" spans="1:1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</row>
    <row r="241" spans="1:1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</row>
    <row r="242" spans="1:1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</row>
    <row r="243" spans="1:1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</row>
    <row r="244" spans="1:1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</row>
    <row r="245" spans="1:1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</row>
  </sheetData>
  <sheetProtection algorithmName="SHA-512" hashValue="8QRS1Kz8vMzppFoN70eB5wiNLmXMZZw4tqz+uiBAvzAsnqlG5RL2S+EgMAArYtWURZi/ZcUr2YdjZZIK0USx4g==" saltValue="hpF1zgeyPtD/wimisu+9bA==" spinCount="100000" sheet="1" objects="1" scenarios="1" selectLockedCells="1"/>
  <mergeCells count="25">
    <mergeCell ref="C21:K21"/>
    <mergeCell ref="C22:K22"/>
    <mergeCell ref="A18:K18"/>
    <mergeCell ref="A20:K20"/>
    <mergeCell ref="E35:J39"/>
    <mergeCell ref="E27:J28"/>
    <mergeCell ref="E29:J30"/>
    <mergeCell ref="E31:J32"/>
    <mergeCell ref="E33:J34"/>
    <mergeCell ref="C23:K23"/>
    <mergeCell ref="C24:K24"/>
    <mergeCell ref="E25:J26"/>
    <mergeCell ref="A2:K2"/>
    <mergeCell ref="A8:K8"/>
    <mergeCell ref="A14:K14"/>
    <mergeCell ref="A16:K16"/>
    <mergeCell ref="A10:K10"/>
    <mergeCell ref="A11:K11"/>
    <mergeCell ref="A6:K6"/>
    <mergeCell ref="A4:K4"/>
    <mergeCell ref="A5:K5"/>
    <mergeCell ref="A7:K7"/>
    <mergeCell ref="A9:K9"/>
    <mergeCell ref="A12:K12"/>
    <mergeCell ref="A13:K1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&amp;L&amp;"Times New Roman,Regular"&amp;9Lokacija: Zadar
Ulica Petra Skoka 1/a&amp;C&amp;"Times New Roman,Regular"&amp;9TROŠKOVNIK
Sanacija stana&amp;R&amp;"Times New Roman,Regular"&amp;9Šifra stana:         
Površina stana: 42,70 m²&amp;11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4.9989318521683403E-2"/>
  </sheetPr>
  <dimension ref="A1:L301"/>
  <sheetViews>
    <sheetView showGridLines="0" showZeros="0" tabSelected="1" topLeftCell="A10" zoomScale="110" zoomScaleNormal="110" zoomScaleSheetLayoutView="100" zoomScalePageLayoutView="120" workbookViewId="0">
      <selection activeCell="H19" sqref="H19"/>
    </sheetView>
  </sheetViews>
  <sheetFormatPr defaultRowHeight="14.4"/>
  <cols>
    <col min="1" max="1" width="5.5546875" style="22" customWidth="1"/>
    <col min="2" max="2" width="1" customWidth="1"/>
    <col min="3" max="3" width="46.5546875" customWidth="1"/>
    <col min="4" max="4" width="0.33203125" customWidth="1"/>
    <col min="5" max="5" width="8.33203125" style="22" customWidth="1"/>
    <col min="6" max="6" width="7.33203125" style="72" customWidth="1"/>
    <col min="7" max="7" width="1" hidden="1" customWidth="1"/>
    <col min="8" max="8" width="8.6640625" style="22" customWidth="1"/>
    <col min="9" max="9" width="0.109375" style="22" hidden="1" customWidth="1"/>
    <col min="10" max="10" width="9.6640625" style="22" customWidth="1"/>
  </cols>
  <sheetData>
    <row r="1" spans="1:12">
      <c r="A1" s="193" t="s">
        <v>90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2">
      <c r="A2" s="193"/>
      <c r="B2" s="193"/>
      <c r="C2" s="193"/>
      <c r="D2" s="193"/>
      <c r="E2" s="193"/>
      <c r="F2" s="193"/>
      <c r="G2" s="193"/>
      <c r="H2" s="193"/>
      <c r="I2" s="193"/>
      <c r="J2" s="193"/>
    </row>
    <row r="3" spans="1:12">
      <c r="A3" s="194" t="s">
        <v>27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2" ht="117" customHeight="1">
      <c r="A4" s="50"/>
      <c r="B4" s="11"/>
      <c r="C4" s="195" t="s">
        <v>83</v>
      </c>
      <c r="D4" s="195"/>
      <c r="E4" s="195"/>
      <c r="F4" s="195"/>
      <c r="G4" s="195"/>
      <c r="H4" s="195"/>
      <c r="I4" s="195"/>
      <c r="J4" s="195"/>
    </row>
    <row r="5" spans="1:12" ht="3.75" customHeight="1">
      <c r="A5" s="51"/>
      <c r="B5" s="12"/>
      <c r="C5" s="25"/>
      <c r="D5" s="25"/>
      <c r="E5" s="41"/>
      <c r="F5" s="48"/>
      <c r="G5" s="25"/>
      <c r="H5" s="41"/>
      <c r="I5" s="41"/>
      <c r="J5" s="41"/>
    </row>
    <row r="6" spans="1:12" ht="15" customHeight="1">
      <c r="A6" s="192" t="s">
        <v>25</v>
      </c>
      <c r="B6" s="57"/>
      <c r="C6" s="196" t="s">
        <v>18</v>
      </c>
      <c r="D6" s="57"/>
      <c r="E6" s="190" t="s">
        <v>32</v>
      </c>
      <c r="F6" s="191" t="s">
        <v>19</v>
      </c>
      <c r="G6" s="57"/>
      <c r="H6" s="190" t="s">
        <v>33</v>
      </c>
      <c r="I6" s="58"/>
      <c r="J6" s="190" t="s">
        <v>28</v>
      </c>
    </row>
    <row r="7" spans="1:12">
      <c r="A7" s="192"/>
      <c r="B7" s="57"/>
      <c r="C7" s="196"/>
      <c r="D7" s="57"/>
      <c r="E7" s="191"/>
      <c r="F7" s="191"/>
      <c r="G7" s="57"/>
      <c r="H7" s="191"/>
      <c r="I7" s="58"/>
      <c r="J7" s="191"/>
    </row>
    <row r="8" spans="1:12">
      <c r="A8" s="50"/>
      <c r="B8" s="11"/>
      <c r="C8" s="91"/>
      <c r="D8" s="13"/>
      <c r="E8" s="42"/>
      <c r="F8" s="69"/>
      <c r="G8" s="14"/>
      <c r="H8" s="67"/>
      <c r="I8" s="43"/>
      <c r="J8" s="68">
        <f t="shared" ref="J8" si="0">F8*H8</f>
        <v>0</v>
      </c>
    </row>
    <row r="9" spans="1:12" ht="77.25" customHeight="1">
      <c r="A9" s="50" t="s">
        <v>21</v>
      </c>
      <c r="B9" s="11"/>
      <c r="C9" s="81" t="s">
        <v>183</v>
      </c>
      <c r="D9" s="16"/>
      <c r="E9" s="49"/>
      <c r="F9" s="70"/>
      <c r="G9" s="100"/>
      <c r="H9" s="105"/>
      <c r="I9" s="106"/>
      <c r="J9" s="106"/>
      <c r="K9" s="13"/>
      <c r="L9" s="13"/>
    </row>
    <row r="10" spans="1:12" ht="20.25" customHeight="1">
      <c r="A10" s="50"/>
      <c r="B10" s="11"/>
      <c r="C10" s="89" t="s">
        <v>184</v>
      </c>
      <c r="D10" s="13"/>
      <c r="E10" s="152" t="s">
        <v>84</v>
      </c>
      <c r="F10" s="124">
        <v>1</v>
      </c>
      <c r="G10" s="125"/>
      <c r="H10" s="126"/>
      <c r="I10" s="124"/>
      <c r="J10" s="169">
        <f>F10*H10</f>
        <v>0</v>
      </c>
    </row>
    <row r="11" spans="1:12" ht="19.5" customHeight="1">
      <c r="A11" s="50"/>
      <c r="B11" s="11"/>
      <c r="C11" s="89" t="s">
        <v>185</v>
      </c>
      <c r="D11" s="13"/>
      <c r="E11" s="152" t="s">
        <v>84</v>
      </c>
      <c r="F11" s="124">
        <v>1</v>
      </c>
      <c r="G11" s="125"/>
      <c r="H11" s="126"/>
      <c r="I11" s="124"/>
      <c r="J11" s="169">
        <f>F11*H11</f>
        <v>0</v>
      </c>
    </row>
    <row r="12" spans="1:12" ht="20.25" customHeight="1">
      <c r="A12" s="50"/>
      <c r="B12" s="11"/>
      <c r="C12" s="89" t="s">
        <v>186</v>
      </c>
      <c r="D12" s="13"/>
      <c r="E12" s="152" t="s">
        <v>84</v>
      </c>
      <c r="F12" s="124">
        <v>1</v>
      </c>
      <c r="G12" s="125"/>
      <c r="H12" s="126"/>
      <c r="I12" s="124"/>
      <c r="J12" s="169">
        <f>F12*H12</f>
        <v>0</v>
      </c>
    </row>
    <row r="13" spans="1:12" ht="25.5" customHeight="1">
      <c r="A13" s="50"/>
      <c r="B13" s="11"/>
      <c r="C13" s="89" t="s">
        <v>263</v>
      </c>
      <c r="D13" s="13"/>
      <c r="E13" s="152" t="s">
        <v>84</v>
      </c>
      <c r="F13" s="124">
        <v>1</v>
      </c>
      <c r="G13" s="125"/>
      <c r="H13" s="126"/>
      <c r="I13" s="124"/>
      <c r="J13" s="169">
        <f>F13*H13</f>
        <v>0</v>
      </c>
    </row>
    <row r="14" spans="1:12" ht="28.5" customHeight="1">
      <c r="A14" s="50"/>
      <c r="B14" s="11"/>
      <c r="C14" s="89" t="s">
        <v>187</v>
      </c>
      <c r="D14" s="13"/>
      <c r="E14" s="152" t="s">
        <v>84</v>
      </c>
      <c r="F14" s="124">
        <v>1</v>
      </c>
      <c r="G14" s="125"/>
      <c r="H14" s="126"/>
      <c r="I14" s="124"/>
      <c r="J14" s="169">
        <f>F14*H14</f>
        <v>0</v>
      </c>
    </row>
    <row r="15" spans="1:12">
      <c r="A15" s="50"/>
      <c r="B15" s="11"/>
      <c r="C15" s="91"/>
      <c r="D15" s="13"/>
      <c r="E15" s="44"/>
      <c r="F15" s="70"/>
      <c r="G15" s="13"/>
      <c r="H15" s="121"/>
      <c r="I15" s="122"/>
      <c r="J15" s="170">
        <f t="shared" ref="J15:J42" si="1">F15*H15</f>
        <v>0</v>
      </c>
    </row>
    <row r="16" spans="1:12" ht="57.6">
      <c r="A16" s="52" t="s">
        <v>22</v>
      </c>
      <c r="B16" s="11"/>
      <c r="C16" s="81" t="s">
        <v>258</v>
      </c>
      <c r="D16" s="15"/>
      <c r="E16" s="152" t="s">
        <v>85</v>
      </c>
      <c r="F16" s="124">
        <v>33.42</v>
      </c>
      <c r="G16" s="125"/>
      <c r="H16" s="127"/>
      <c r="I16" s="128"/>
      <c r="J16" s="169">
        <f t="shared" si="1"/>
        <v>0</v>
      </c>
    </row>
    <row r="17" spans="1:10" ht="30" customHeight="1">
      <c r="A17" s="50"/>
      <c r="B17" s="11"/>
      <c r="C17" s="91"/>
      <c r="D17" s="13"/>
      <c r="E17" s="44"/>
      <c r="F17" s="70"/>
      <c r="G17" s="100"/>
      <c r="H17" s="101"/>
      <c r="I17" s="102"/>
      <c r="J17" s="170">
        <f t="shared" si="1"/>
        <v>0</v>
      </c>
    </row>
    <row r="18" spans="1:10" ht="61.5" customHeight="1">
      <c r="A18" s="50" t="s">
        <v>23</v>
      </c>
      <c r="B18" s="11"/>
      <c r="C18" s="94" t="s">
        <v>188</v>
      </c>
      <c r="D18" s="13"/>
      <c r="E18" s="152" t="s">
        <v>150</v>
      </c>
      <c r="F18" s="124">
        <v>48.63</v>
      </c>
      <c r="G18" s="125"/>
      <c r="H18" s="127"/>
      <c r="I18" s="130"/>
      <c r="J18" s="169">
        <f t="shared" si="1"/>
        <v>0</v>
      </c>
    </row>
    <row r="19" spans="1:10" ht="30" customHeight="1">
      <c r="A19" s="50"/>
      <c r="B19" s="11"/>
      <c r="C19" s="91"/>
      <c r="D19" s="13"/>
      <c r="E19" s="44"/>
      <c r="F19" s="70"/>
      <c r="G19" s="100"/>
      <c r="H19" s="101"/>
      <c r="I19" s="102"/>
      <c r="J19" s="170">
        <f t="shared" si="1"/>
        <v>0</v>
      </c>
    </row>
    <row r="20" spans="1:10" ht="57.6">
      <c r="A20" s="50" t="s">
        <v>24</v>
      </c>
      <c r="B20" s="11"/>
      <c r="C20" s="94" t="s">
        <v>259</v>
      </c>
      <c r="D20" s="13"/>
      <c r="E20" s="152" t="s">
        <v>85</v>
      </c>
      <c r="F20" s="124">
        <v>19</v>
      </c>
      <c r="G20" s="125"/>
      <c r="H20" s="127"/>
      <c r="I20" s="130"/>
      <c r="J20" s="169">
        <f t="shared" si="1"/>
        <v>0</v>
      </c>
    </row>
    <row r="21" spans="1:10">
      <c r="A21" s="50"/>
      <c r="B21" s="11"/>
      <c r="C21" s="91"/>
      <c r="D21" s="13"/>
      <c r="E21" s="44"/>
      <c r="F21" s="70"/>
      <c r="G21" s="100"/>
      <c r="H21" s="101"/>
      <c r="I21" s="102"/>
      <c r="J21" s="170">
        <f t="shared" si="1"/>
        <v>0</v>
      </c>
    </row>
    <row r="22" spans="1:10" ht="66.75" customHeight="1">
      <c r="A22" s="50" t="s">
        <v>86</v>
      </c>
      <c r="B22" s="11"/>
      <c r="C22" s="94" t="s">
        <v>191</v>
      </c>
      <c r="D22" s="13"/>
      <c r="E22" s="152" t="s">
        <v>85</v>
      </c>
      <c r="F22" s="124">
        <v>26.8</v>
      </c>
      <c r="G22" s="125"/>
      <c r="H22" s="127"/>
      <c r="I22" s="130"/>
      <c r="J22" s="169">
        <f t="shared" si="1"/>
        <v>0</v>
      </c>
    </row>
    <row r="23" spans="1:10" ht="13.5" customHeight="1">
      <c r="A23" s="50"/>
      <c r="B23" s="11"/>
      <c r="C23" s="91"/>
      <c r="D23" s="13"/>
      <c r="E23" s="44"/>
      <c r="F23" s="70"/>
      <c r="G23" s="100"/>
      <c r="H23" s="101"/>
      <c r="I23" s="102"/>
      <c r="J23" s="170">
        <f t="shared" si="1"/>
        <v>0</v>
      </c>
    </row>
    <row r="24" spans="1:10" ht="73.5" customHeight="1">
      <c r="A24" s="50" t="s">
        <v>87</v>
      </c>
      <c r="B24" s="11"/>
      <c r="C24" s="94" t="s">
        <v>197</v>
      </c>
      <c r="D24" s="13"/>
      <c r="E24" s="152" t="s">
        <v>150</v>
      </c>
      <c r="F24" s="124">
        <v>21</v>
      </c>
      <c r="G24" s="125"/>
      <c r="H24" s="127"/>
      <c r="I24" s="130"/>
      <c r="J24" s="169">
        <f t="shared" si="1"/>
        <v>0</v>
      </c>
    </row>
    <row r="25" spans="1:10" ht="91.5" customHeight="1">
      <c r="A25" s="50" t="s">
        <v>193</v>
      </c>
      <c r="B25" s="11"/>
      <c r="C25" s="81" t="s">
        <v>198</v>
      </c>
      <c r="D25" s="13"/>
      <c r="E25" s="44"/>
      <c r="F25" s="70"/>
      <c r="G25" s="100"/>
      <c r="H25" s="101"/>
      <c r="I25" s="102"/>
      <c r="J25" s="171">
        <f t="shared" si="1"/>
        <v>0</v>
      </c>
    </row>
    <row r="26" spans="1:10" ht="0.75" customHeight="1">
      <c r="A26" s="53"/>
      <c r="C26" s="82"/>
      <c r="G26" s="82"/>
      <c r="H26" s="133"/>
      <c r="I26" s="133"/>
      <c r="J26" s="170">
        <f t="shared" si="1"/>
        <v>0</v>
      </c>
    </row>
    <row r="27" spans="1:10" ht="18.75" customHeight="1">
      <c r="A27" s="50"/>
      <c r="B27" s="11"/>
      <c r="C27" s="90" t="s">
        <v>199</v>
      </c>
      <c r="D27" s="13"/>
      <c r="E27" s="44" t="s">
        <v>88</v>
      </c>
      <c r="F27" s="71">
        <v>1</v>
      </c>
      <c r="G27" s="97"/>
      <c r="H27" s="99"/>
      <c r="I27" s="98"/>
      <c r="J27" s="169">
        <f t="shared" si="1"/>
        <v>0</v>
      </c>
    </row>
    <row r="28" spans="1:10" ht="18.75" customHeight="1">
      <c r="A28" s="50"/>
      <c r="B28" s="11"/>
      <c r="C28" s="90" t="s">
        <v>200</v>
      </c>
      <c r="D28" s="13"/>
      <c r="E28" s="44" t="s">
        <v>88</v>
      </c>
      <c r="F28" s="71">
        <v>1</v>
      </c>
      <c r="G28" s="97"/>
      <c r="H28" s="99"/>
      <c r="I28" s="98"/>
      <c r="J28" s="169">
        <f t="shared" si="1"/>
        <v>0</v>
      </c>
    </row>
    <row r="29" spans="1:10" ht="27" customHeight="1">
      <c r="A29" s="50"/>
      <c r="B29" s="11"/>
      <c r="C29" s="91"/>
      <c r="D29" s="13"/>
      <c r="E29" s="44"/>
      <c r="F29" s="70"/>
      <c r="G29" s="100"/>
      <c r="H29" s="101"/>
      <c r="I29" s="102"/>
      <c r="J29" s="171">
        <f t="shared" si="1"/>
        <v>0</v>
      </c>
    </row>
    <row r="30" spans="1:10" ht="115.5" customHeight="1">
      <c r="A30" s="50" t="s">
        <v>194</v>
      </c>
      <c r="B30" s="11"/>
      <c r="C30" s="81" t="s">
        <v>148</v>
      </c>
      <c r="D30" s="13"/>
      <c r="E30" s="152" t="s">
        <v>85</v>
      </c>
      <c r="F30" s="124">
        <v>10</v>
      </c>
      <c r="G30" s="125"/>
      <c r="H30" s="127"/>
      <c r="I30" s="130"/>
      <c r="J30" s="169">
        <f t="shared" si="1"/>
        <v>0</v>
      </c>
    </row>
    <row r="31" spans="1:10" ht="18.75" customHeight="1">
      <c r="A31" s="50"/>
      <c r="B31" s="11"/>
      <c r="C31" s="90"/>
      <c r="D31" s="13"/>
      <c r="E31" s="44"/>
      <c r="F31" s="70"/>
      <c r="G31" s="100"/>
      <c r="H31" s="101"/>
      <c r="I31" s="102"/>
      <c r="J31" s="171">
        <f t="shared" si="1"/>
        <v>0</v>
      </c>
    </row>
    <row r="32" spans="1:10" ht="78.75" customHeight="1">
      <c r="A32" s="52" t="s">
        <v>195</v>
      </c>
      <c r="B32" s="11"/>
      <c r="C32" s="81" t="s">
        <v>196</v>
      </c>
      <c r="D32" s="15"/>
      <c r="E32" s="152" t="s">
        <v>85</v>
      </c>
      <c r="F32" s="124">
        <v>2</v>
      </c>
      <c r="G32" s="125"/>
      <c r="H32" s="127"/>
      <c r="I32" s="128"/>
      <c r="J32" s="169">
        <f t="shared" si="1"/>
        <v>0</v>
      </c>
    </row>
    <row r="33" spans="1:10" ht="18.75" customHeight="1">
      <c r="A33" s="50"/>
      <c r="B33" s="11"/>
      <c r="C33" s="90"/>
      <c r="D33" s="13"/>
      <c r="E33" s="44"/>
      <c r="F33" s="70"/>
      <c r="G33" s="100"/>
      <c r="H33" s="101"/>
      <c r="I33" s="102"/>
      <c r="J33" s="170">
        <f t="shared" si="1"/>
        <v>0</v>
      </c>
    </row>
    <row r="34" spans="1:10" ht="112.5" customHeight="1">
      <c r="A34" s="50" t="s">
        <v>205</v>
      </c>
      <c r="B34" s="11"/>
      <c r="C34" s="81" t="s">
        <v>204</v>
      </c>
      <c r="D34" s="13"/>
      <c r="E34" s="44"/>
      <c r="F34" s="70"/>
      <c r="G34" s="100"/>
      <c r="H34" s="101"/>
      <c r="I34" s="102"/>
      <c r="J34" s="170">
        <f t="shared" si="1"/>
        <v>0</v>
      </c>
    </row>
    <row r="35" spans="1:10" ht="20.25" customHeight="1">
      <c r="A35" s="50"/>
      <c r="B35" s="11"/>
      <c r="C35" s="90" t="s">
        <v>199</v>
      </c>
      <c r="D35" s="13"/>
      <c r="E35" s="44" t="s">
        <v>88</v>
      </c>
      <c r="F35" s="71">
        <v>1</v>
      </c>
      <c r="G35" s="97"/>
      <c r="H35" s="99"/>
      <c r="I35" s="98"/>
      <c r="J35" s="169">
        <f t="shared" si="1"/>
        <v>0</v>
      </c>
    </row>
    <row r="36" spans="1:10" ht="18.75" customHeight="1">
      <c r="A36" s="50"/>
      <c r="B36" s="11"/>
      <c r="C36" s="90" t="s">
        <v>201</v>
      </c>
      <c r="D36" s="13"/>
      <c r="E36" s="44" t="s">
        <v>88</v>
      </c>
      <c r="F36" s="71">
        <v>1</v>
      </c>
      <c r="G36" s="97"/>
      <c r="H36" s="99"/>
      <c r="I36" s="98"/>
      <c r="J36" s="169">
        <f t="shared" si="1"/>
        <v>0</v>
      </c>
    </row>
    <row r="37" spans="1:10" ht="19.5" customHeight="1">
      <c r="A37" s="50"/>
      <c r="B37" s="11"/>
      <c r="C37" s="90" t="s">
        <v>202</v>
      </c>
      <c r="D37" s="13"/>
      <c r="E37" s="44" t="s">
        <v>88</v>
      </c>
      <c r="F37" s="71">
        <v>1</v>
      </c>
      <c r="G37" s="97"/>
      <c r="H37" s="99"/>
      <c r="I37" s="98"/>
      <c r="J37" s="169">
        <f t="shared" si="1"/>
        <v>0</v>
      </c>
    </row>
    <row r="38" spans="1:10" ht="21" customHeight="1">
      <c r="A38" s="50"/>
      <c r="B38" s="11"/>
      <c r="C38" s="90" t="s">
        <v>203</v>
      </c>
      <c r="D38" s="13"/>
      <c r="E38" s="44" t="s">
        <v>88</v>
      </c>
      <c r="F38" s="71">
        <v>1</v>
      </c>
      <c r="G38" s="97"/>
      <c r="H38" s="99"/>
      <c r="I38" s="98"/>
      <c r="J38" s="169">
        <f t="shared" si="1"/>
        <v>0</v>
      </c>
    </row>
    <row r="39" spans="1:10">
      <c r="A39" s="50"/>
      <c r="B39" s="11"/>
      <c r="C39" s="90"/>
      <c r="D39" s="13"/>
      <c r="E39" s="44"/>
      <c r="F39" s="70"/>
      <c r="G39" s="100"/>
      <c r="H39" s="101"/>
      <c r="I39" s="102"/>
      <c r="J39" s="171">
        <f t="shared" si="1"/>
        <v>0</v>
      </c>
    </row>
    <row r="40" spans="1:10" ht="57.6">
      <c r="A40" s="50" t="s">
        <v>206</v>
      </c>
      <c r="B40" s="11"/>
      <c r="C40" s="109" t="s">
        <v>192</v>
      </c>
      <c r="D40" s="13"/>
      <c r="E40" s="44" t="s">
        <v>88</v>
      </c>
      <c r="F40" s="124">
        <v>1</v>
      </c>
      <c r="G40" s="125"/>
      <c r="H40" s="127"/>
      <c r="I40" s="130"/>
      <c r="J40" s="169">
        <f t="shared" si="1"/>
        <v>0</v>
      </c>
    </row>
    <row r="41" spans="1:10" ht="41.25" customHeight="1">
      <c r="A41" s="50"/>
      <c r="B41" s="11"/>
      <c r="C41" s="90"/>
      <c r="D41" s="13"/>
      <c r="E41" s="44"/>
      <c r="F41" s="70"/>
      <c r="G41" s="100"/>
      <c r="H41" s="101"/>
      <c r="I41" s="102"/>
      <c r="J41" s="171">
        <f t="shared" si="1"/>
        <v>0</v>
      </c>
    </row>
    <row r="42" spans="1:10" ht="28.8">
      <c r="A42" s="50" t="s">
        <v>207</v>
      </c>
      <c r="B42" s="11"/>
      <c r="C42" s="81" t="s">
        <v>189</v>
      </c>
      <c r="D42" s="13"/>
      <c r="E42" s="153" t="s">
        <v>88</v>
      </c>
      <c r="F42" s="124">
        <v>1</v>
      </c>
      <c r="G42" s="125"/>
      <c r="H42" s="127"/>
      <c r="I42" s="130"/>
      <c r="J42" s="169">
        <f t="shared" si="1"/>
        <v>0</v>
      </c>
    </row>
    <row r="43" spans="1:10" ht="27.75" customHeight="1">
      <c r="A43" s="50"/>
      <c r="B43" s="11"/>
      <c r="C43" s="38"/>
      <c r="D43" s="13"/>
      <c r="E43" s="44"/>
      <c r="F43" s="70"/>
      <c r="G43" s="13"/>
      <c r="H43" s="63"/>
      <c r="I43" s="49"/>
      <c r="J43" s="49"/>
    </row>
    <row r="44" spans="1:10" ht="36" customHeight="1">
      <c r="A44" s="199" t="s">
        <v>89</v>
      </c>
      <c r="B44" s="199"/>
      <c r="C44" s="199"/>
      <c r="D44" s="199"/>
      <c r="E44" s="199"/>
      <c r="F44" s="200">
        <f>SUM(J9:J42)</f>
        <v>0</v>
      </c>
      <c r="G44" s="200"/>
      <c r="H44" s="200"/>
      <c r="I44" s="200"/>
      <c r="J44" s="200"/>
    </row>
    <row r="45" spans="1:10" ht="15" customHeight="1">
      <c r="A45" s="53"/>
    </row>
    <row r="46" spans="1:10">
      <c r="A46" s="193" t="s">
        <v>91</v>
      </c>
      <c r="B46" s="193"/>
      <c r="C46" s="193"/>
      <c r="D46" s="193"/>
      <c r="E46" s="193"/>
      <c r="F46" s="193"/>
      <c r="G46" s="193"/>
      <c r="H46" s="193"/>
      <c r="I46" s="193"/>
      <c r="J46" s="193"/>
    </row>
    <row r="47" spans="1:10">
      <c r="A47" s="193"/>
      <c r="B47" s="193"/>
      <c r="C47" s="193"/>
      <c r="D47" s="193"/>
      <c r="E47" s="193"/>
      <c r="F47" s="193"/>
      <c r="G47" s="193"/>
      <c r="H47" s="193"/>
      <c r="I47" s="193"/>
      <c r="J47" s="193"/>
    </row>
    <row r="48" spans="1:10">
      <c r="A48" s="201" t="s">
        <v>30</v>
      </c>
      <c r="B48" s="201"/>
      <c r="C48" s="201"/>
      <c r="D48" s="201"/>
      <c r="E48" s="201"/>
      <c r="F48" s="201"/>
      <c r="G48" s="201"/>
      <c r="H48" s="201"/>
      <c r="I48" s="201"/>
      <c r="J48" s="201"/>
    </row>
    <row r="49" spans="1:10">
      <c r="A49" s="47"/>
      <c r="B49" s="37"/>
      <c r="C49" s="37"/>
      <c r="D49" s="37"/>
      <c r="E49" s="47"/>
      <c r="F49" s="73"/>
      <c r="G49" s="37"/>
      <c r="H49" s="62"/>
      <c r="I49" s="62"/>
      <c r="J49" s="62"/>
    </row>
    <row r="50" spans="1:10" ht="100.5" customHeight="1">
      <c r="A50" s="50"/>
      <c r="B50" s="11"/>
      <c r="C50" s="202" t="s">
        <v>92</v>
      </c>
      <c r="D50" s="202"/>
      <c r="E50" s="202"/>
      <c r="F50" s="202"/>
      <c r="G50" s="202"/>
      <c r="H50" s="202"/>
      <c r="I50" s="202"/>
      <c r="J50" s="202"/>
    </row>
    <row r="51" spans="1:10">
      <c r="A51" s="50"/>
      <c r="B51" s="11"/>
      <c r="C51" s="36"/>
      <c r="D51" s="36"/>
      <c r="E51" s="48"/>
      <c r="F51" s="48"/>
      <c r="G51" s="36"/>
      <c r="H51" s="48"/>
      <c r="I51" s="48"/>
      <c r="J51" s="48"/>
    </row>
    <row r="52" spans="1:10">
      <c r="A52" s="192" t="s">
        <v>25</v>
      </c>
      <c r="B52" s="58"/>
      <c r="C52" s="191" t="s">
        <v>18</v>
      </c>
      <c r="D52" s="58"/>
      <c r="E52" s="190" t="s">
        <v>32</v>
      </c>
      <c r="F52" s="191" t="s">
        <v>19</v>
      </c>
      <c r="G52" s="58"/>
      <c r="H52" s="190" t="s">
        <v>33</v>
      </c>
      <c r="I52" s="58"/>
      <c r="J52" s="190" t="s">
        <v>28</v>
      </c>
    </row>
    <row r="53" spans="1:10">
      <c r="A53" s="192"/>
      <c r="B53" s="58"/>
      <c r="C53" s="191"/>
      <c r="D53" s="58"/>
      <c r="E53" s="191"/>
      <c r="F53" s="191"/>
      <c r="G53" s="58"/>
      <c r="H53" s="191"/>
      <c r="I53" s="58"/>
      <c r="J53" s="191"/>
    </row>
    <row r="54" spans="1:10" ht="24" customHeight="1">
      <c r="J54" s="132"/>
    </row>
    <row r="55" spans="1:10">
      <c r="C55" s="82"/>
      <c r="G55" s="82"/>
      <c r="H55" s="104"/>
      <c r="I55" s="104"/>
      <c r="J55" s="70">
        <f t="shared" ref="J55" si="2">F55*H55</f>
        <v>0</v>
      </c>
    </row>
    <row r="56" spans="1:10" ht="57.6">
      <c r="A56" s="50" t="s">
        <v>58</v>
      </c>
      <c r="B56" s="11"/>
      <c r="C56" s="81" t="s">
        <v>168</v>
      </c>
      <c r="D56" s="16"/>
      <c r="E56" s="131" t="s">
        <v>85</v>
      </c>
      <c r="F56" s="124">
        <v>10</v>
      </c>
      <c r="G56" s="125"/>
      <c r="H56" s="129"/>
      <c r="I56" s="124"/>
      <c r="J56" s="124">
        <f t="shared" ref="J56:J65" si="3">F56*H56</f>
        <v>0</v>
      </c>
    </row>
    <row r="57" spans="1:10" ht="30" customHeight="1">
      <c r="C57" s="82"/>
      <c r="G57" s="82"/>
      <c r="H57" s="104"/>
      <c r="I57" s="104"/>
      <c r="J57" s="70">
        <f t="shared" si="3"/>
        <v>0</v>
      </c>
    </row>
    <row r="58" spans="1:10" ht="86.4">
      <c r="A58" s="50" t="s">
        <v>59</v>
      </c>
      <c r="B58" s="11"/>
      <c r="C58" s="88" t="s">
        <v>151</v>
      </c>
      <c r="D58" s="16"/>
      <c r="E58" s="131" t="s">
        <v>85</v>
      </c>
      <c r="F58" s="124">
        <v>3</v>
      </c>
      <c r="G58" s="125"/>
      <c r="H58" s="129"/>
      <c r="I58" s="124"/>
      <c r="J58" s="124">
        <f t="shared" ref="J58" si="4">F58*H58</f>
        <v>0</v>
      </c>
    </row>
    <row r="59" spans="1:10">
      <c r="A59" s="50"/>
      <c r="B59" s="11"/>
      <c r="C59" s="90"/>
      <c r="D59" s="16"/>
      <c r="E59" s="49"/>
      <c r="F59" s="70"/>
      <c r="G59" s="100"/>
      <c r="H59" s="103"/>
      <c r="I59" s="70"/>
      <c r="J59" s="70"/>
    </row>
    <row r="60" spans="1:10" ht="86.4">
      <c r="A60" s="50" t="s">
        <v>70</v>
      </c>
      <c r="B60" s="11"/>
      <c r="C60" s="81" t="s">
        <v>190</v>
      </c>
      <c r="D60" s="16"/>
      <c r="E60" s="131" t="s">
        <v>150</v>
      </c>
      <c r="F60" s="124">
        <v>20.7</v>
      </c>
      <c r="G60" s="125"/>
      <c r="H60" s="129"/>
      <c r="I60" s="124"/>
      <c r="J60" s="124">
        <f t="shared" si="3"/>
        <v>0</v>
      </c>
    </row>
    <row r="61" spans="1:10">
      <c r="A61" s="50"/>
      <c r="B61" s="11"/>
      <c r="C61" s="81"/>
      <c r="D61" s="16"/>
      <c r="E61" s="49"/>
      <c r="F61" s="70"/>
      <c r="G61" s="100"/>
      <c r="H61" s="103"/>
      <c r="I61" s="70"/>
      <c r="J61" s="70"/>
    </row>
    <row r="62" spans="1:10" ht="43.2">
      <c r="A62" s="50" t="s">
        <v>71</v>
      </c>
      <c r="B62" s="11"/>
      <c r="C62" s="81" t="s">
        <v>264</v>
      </c>
      <c r="D62" s="16"/>
      <c r="E62" s="131" t="s">
        <v>150</v>
      </c>
      <c r="F62" s="124">
        <v>30</v>
      </c>
      <c r="G62" s="125"/>
      <c r="H62" s="129"/>
      <c r="I62" s="124"/>
      <c r="J62" s="124">
        <f t="shared" ref="J62" si="5">F62*H62</f>
        <v>0</v>
      </c>
    </row>
    <row r="63" spans="1:10">
      <c r="C63" s="82"/>
      <c r="G63" s="82"/>
      <c r="H63" s="104"/>
      <c r="I63" s="104"/>
      <c r="J63" s="70">
        <f t="shared" si="3"/>
        <v>0</v>
      </c>
    </row>
    <row r="64" spans="1:10" ht="67.5" customHeight="1">
      <c r="A64" s="50" t="s">
        <v>94</v>
      </c>
      <c r="B64" s="11"/>
      <c r="C64" s="81" t="s">
        <v>152</v>
      </c>
      <c r="D64" s="16"/>
      <c r="E64" s="131" t="s">
        <v>95</v>
      </c>
      <c r="F64" s="124">
        <v>4.5999999999999996</v>
      </c>
      <c r="G64" s="125"/>
      <c r="H64" s="129"/>
      <c r="I64" s="124"/>
      <c r="J64" s="124">
        <f t="shared" si="3"/>
        <v>0</v>
      </c>
    </row>
    <row r="65" spans="1:10">
      <c r="C65" s="82"/>
      <c r="G65" s="82"/>
      <c r="H65" s="104"/>
      <c r="I65" s="104"/>
      <c r="J65" s="70">
        <f t="shared" si="3"/>
        <v>0</v>
      </c>
    </row>
    <row r="66" spans="1:10" ht="26.25" customHeight="1">
      <c r="A66" s="50" t="s">
        <v>218</v>
      </c>
      <c r="B66" s="141"/>
      <c r="C66" s="84" t="s">
        <v>219</v>
      </c>
      <c r="D66" s="77"/>
      <c r="E66" s="142"/>
      <c r="F66" s="142"/>
      <c r="G66" s="143" t="s">
        <v>220</v>
      </c>
      <c r="H66" s="144"/>
      <c r="I66" s="145"/>
      <c r="J66" s="146"/>
    </row>
    <row r="67" spans="1:10" ht="24.75" customHeight="1">
      <c r="C67" s="84" t="s">
        <v>221</v>
      </c>
      <c r="D67" s="77" t="s">
        <v>222</v>
      </c>
      <c r="E67" s="131" t="s">
        <v>93</v>
      </c>
      <c r="F67" s="124">
        <v>2.2999999999999998</v>
      </c>
      <c r="G67" s="125"/>
      <c r="H67" s="129"/>
      <c r="I67" s="124"/>
      <c r="J67" s="124">
        <f t="shared" ref="J67" si="6">F67*H67</f>
        <v>0</v>
      </c>
    </row>
    <row r="68" spans="1:10">
      <c r="C68" s="82"/>
      <c r="G68" s="82"/>
      <c r="H68" s="104"/>
      <c r="I68" s="104"/>
      <c r="J68" s="70">
        <f t="shared" ref="J68" si="7">F68*H68</f>
        <v>0</v>
      </c>
    </row>
    <row r="69" spans="1:10" ht="187.2">
      <c r="A69" s="50" t="s">
        <v>257</v>
      </c>
      <c r="C69" s="139" t="s">
        <v>265</v>
      </c>
      <c r="E69" s="49"/>
      <c r="F69" s="135"/>
      <c r="G69" s="136"/>
      <c r="H69" s="137"/>
      <c r="I69" s="135"/>
      <c r="J69" s="135"/>
    </row>
    <row r="70" spans="1:10">
      <c r="A70" s="53"/>
      <c r="C70" s="140" t="s">
        <v>216</v>
      </c>
      <c r="E70" s="131" t="s">
        <v>84</v>
      </c>
      <c r="F70" s="162">
        <v>2</v>
      </c>
      <c r="G70" s="163"/>
      <c r="H70" s="164"/>
      <c r="I70" s="162"/>
      <c r="J70" s="162">
        <f t="shared" ref="J70" si="8">F70*H70</f>
        <v>0</v>
      </c>
    </row>
    <row r="71" spans="1:10" ht="31.5" customHeight="1">
      <c r="A71" s="53"/>
      <c r="C71" s="140" t="s">
        <v>217</v>
      </c>
      <c r="E71" s="131" t="s">
        <v>84</v>
      </c>
      <c r="F71" s="162">
        <v>1</v>
      </c>
      <c r="G71" s="163"/>
      <c r="H71" s="164"/>
      <c r="I71" s="162"/>
      <c r="J71" s="162">
        <f t="shared" ref="J71:J72" si="9">F71*H71</f>
        <v>0</v>
      </c>
    </row>
    <row r="72" spans="1:10" ht="24.75" customHeight="1">
      <c r="C72" s="147" t="s">
        <v>228</v>
      </c>
      <c r="D72" s="77" t="s">
        <v>222</v>
      </c>
      <c r="E72" s="131" t="s">
        <v>93</v>
      </c>
      <c r="F72" s="124">
        <v>4.25</v>
      </c>
      <c r="G72" s="125"/>
      <c r="H72" s="129"/>
      <c r="I72" s="124"/>
      <c r="J72" s="124">
        <f t="shared" si="9"/>
        <v>0</v>
      </c>
    </row>
    <row r="73" spans="1:10" ht="12" customHeight="1">
      <c r="C73" s="84"/>
      <c r="D73" s="77"/>
      <c r="E73" s="49"/>
      <c r="F73" s="70"/>
      <c r="G73" s="100"/>
      <c r="H73" s="103"/>
      <c r="I73" s="70"/>
      <c r="J73" s="70"/>
    </row>
    <row r="74" spans="1:10" ht="22.5" customHeight="1"/>
    <row r="75" spans="1:10">
      <c r="A75" s="199" t="s">
        <v>96</v>
      </c>
      <c r="B75" s="199"/>
      <c r="C75" s="199"/>
      <c r="D75" s="199"/>
      <c r="E75" s="199"/>
      <c r="F75" s="200">
        <f>SUM(J54:J73)</f>
        <v>0</v>
      </c>
      <c r="G75" s="200"/>
      <c r="H75" s="200"/>
      <c r="I75" s="200"/>
      <c r="J75" s="200"/>
    </row>
    <row r="76" spans="1:10" ht="19.5" customHeight="1">
      <c r="A76" s="53"/>
    </row>
    <row r="77" spans="1:10" ht="15" customHeight="1">
      <c r="A77" s="193" t="s">
        <v>137</v>
      </c>
      <c r="B77" s="193"/>
      <c r="C77" s="193"/>
      <c r="D77" s="193"/>
      <c r="E77" s="193"/>
      <c r="F77" s="193"/>
      <c r="G77" s="193"/>
      <c r="H77" s="193"/>
      <c r="I77" s="193"/>
      <c r="J77" s="193"/>
    </row>
    <row r="78" spans="1:10" ht="15" customHeight="1">
      <c r="A78" s="193"/>
      <c r="B78" s="193"/>
      <c r="C78" s="193"/>
      <c r="D78" s="193"/>
      <c r="E78" s="193"/>
      <c r="F78" s="193"/>
      <c r="G78" s="193"/>
      <c r="H78" s="193"/>
      <c r="I78" s="193"/>
      <c r="J78" s="193"/>
    </row>
    <row r="79" spans="1:10">
      <c r="A79" s="197" t="s">
        <v>98</v>
      </c>
      <c r="B79" s="197"/>
      <c r="C79" s="197"/>
      <c r="D79" s="197"/>
      <c r="E79" s="197"/>
      <c r="F79" s="197"/>
      <c r="G79" s="197"/>
      <c r="H79" s="197"/>
      <c r="I79" s="197"/>
      <c r="J79" s="197"/>
    </row>
    <row r="80" spans="1:10">
      <c r="A80" s="110"/>
      <c r="B80" s="111"/>
      <c r="C80" s="111"/>
      <c r="D80" s="111"/>
      <c r="E80" s="110"/>
      <c r="F80" s="110"/>
      <c r="G80" s="111"/>
      <c r="H80" s="110"/>
      <c r="I80" s="110"/>
      <c r="J80" s="110"/>
    </row>
    <row r="81" spans="1:10" ht="128.25" customHeight="1">
      <c r="A81" s="112"/>
      <c r="B81" s="113"/>
      <c r="C81" s="198" t="s">
        <v>97</v>
      </c>
      <c r="D81" s="198"/>
      <c r="E81" s="198"/>
      <c r="F81" s="198"/>
      <c r="G81" s="198"/>
      <c r="H81" s="198"/>
      <c r="I81" s="198"/>
      <c r="J81" s="198"/>
    </row>
    <row r="82" spans="1:10">
      <c r="A82" s="112"/>
      <c r="B82" s="113"/>
      <c r="C82" s="114"/>
      <c r="D82" s="114"/>
      <c r="E82" s="115"/>
      <c r="F82" s="115"/>
      <c r="G82" s="114"/>
      <c r="H82" s="115"/>
      <c r="I82" s="115"/>
      <c r="J82" s="115"/>
    </row>
    <row r="83" spans="1:10">
      <c r="A83" s="192" t="s">
        <v>25</v>
      </c>
      <c r="B83" s="119"/>
      <c r="C83" s="191" t="s">
        <v>18</v>
      </c>
      <c r="D83" s="119"/>
      <c r="E83" s="190" t="s">
        <v>32</v>
      </c>
      <c r="F83" s="191" t="s">
        <v>19</v>
      </c>
      <c r="G83" s="119"/>
      <c r="H83" s="190" t="s">
        <v>33</v>
      </c>
      <c r="I83" s="119"/>
      <c r="J83" s="190" t="s">
        <v>28</v>
      </c>
    </row>
    <row r="84" spans="1:10">
      <c r="A84" s="192"/>
      <c r="B84" s="119"/>
      <c r="C84" s="191"/>
      <c r="D84" s="119"/>
      <c r="E84" s="191"/>
      <c r="F84" s="191"/>
      <c r="G84" s="119"/>
      <c r="H84" s="191"/>
      <c r="I84" s="119"/>
      <c r="J84" s="191"/>
    </row>
    <row r="85" spans="1:10" ht="20.25" customHeight="1">
      <c r="A85" s="116"/>
      <c r="B85" s="117"/>
      <c r="C85" s="117"/>
      <c r="D85" s="117"/>
      <c r="E85" s="116"/>
      <c r="F85" s="116"/>
      <c r="G85" s="117"/>
      <c r="H85" s="116"/>
      <c r="I85" s="116"/>
      <c r="J85" s="116"/>
    </row>
    <row r="86" spans="1:10" ht="57.6">
      <c r="A86" s="112" t="s">
        <v>60</v>
      </c>
      <c r="B86" s="113"/>
      <c r="C86" s="87" t="s">
        <v>208</v>
      </c>
      <c r="D86" s="108"/>
      <c r="E86" s="161" t="s">
        <v>85</v>
      </c>
      <c r="F86" s="162">
        <v>5.3</v>
      </c>
      <c r="G86" s="163"/>
      <c r="H86" s="164"/>
      <c r="I86" s="162"/>
      <c r="J86" s="162">
        <f>F86*H86</f>
        <v>0</v>
      </c>
    </row>
    <row r="87" spans="1:10">
      <c r="A87" s="116"/>
      <c r="B87" s="117"/>
      <c r="C87" s="117"/>
      <c r="D87" s="117"/>
      <c r="E87" s="116"/>
      <c r="F87" s="116"/>
      <c r="G87" s="117"/>
      <c r="H87" s="116"/>
      <c r="I87" s="116"/>
      <c r="J87" s="116"/>
    </row>
    <row r="88" spans="1:10" ht="331.2">
      <c r="A88" s="50" t="s">
        <v>210</v>
      </c>
      <c r="B88" s="11"/>
      <c r="C88" s="81" t="s">
        <v>209</v>
      </c>
      <c r="D88" s="16"/>
      <c r="E88" s="131" t="s">
        <v>85</v>
      </c>
      <c r="F88" s="124">
        <v>2.15</v>
      </c>
      <c r="G88" s="125"/>
      <c r="H88" s="129"/>
      <c r="I88" s="124"/>
      <c r="J88" s="124">
        <f>F88*H88</f>
        <v>0</v>
      </c>
    </row>
    <row r="89" spans="1:10" ht="11.25" customHeight="1">
      <c r="A89" s="112"/>
      <c r="B89" s="113"/>
      <c r="C89" s="118"/>
      <c r="D89" s="108"/>
      <c r="E89" s="134"/>
      <c r="F89" s="135"/>
      <c r="G89" s="136"/>
      <c r="H89" s="137"/>
      <c r="I89" s="135"/>
      <c r="J89" s="135"/>
    </row>
    <row r="90" spans="1:10" ht="16.5" customHeight="1">
      <c r="A90" s="116"/>
      <c r="B90" s="117"/>
      <c r="C90" s="117"/>
      <c r="D90" s="117"/>
      <c r="E90" s="116"/>
      <c r="F90" s="116"/>
      <c r="G90" s="117"/>
      <c r="H90" s="116"/>
      <c r="I90" s="116"/>
      <c r="J90" s="116"/>
    </row>
    <row r="91" spans="1:10" ht="15" customHeight="1">
      <c r="A91" s="199" t="s">
        <v>99</v>
      </c>
      <c r="B91" s="199"/>
      <c r="C91" s="199"/>
      <c r="D91" s="199"/>
      <c r="E91" s="199"/>
      <c r="F91" s="200">
        <f>SUM(J86:J90)</f>
        <v>0</v>
      </c>
      <c r="G91" s="200"/>
      <c r="H91" s="200"/>
      <c r="I91" s="200"/>
      <c r="J91" s="200"/>
    </row>
    <row r="93" spans="1:10" ht="15" customHeight="1">
      <c r="A93" s="193" t="s">
        <v>138</v>
      </c>
      <c r="B93" s="193"/>
      <c r="C93" s="193"/>
      <c r="D93" s="193"/>
      <c r="E93" s="193"/>
      <c r="F93" s="193"/>
      <c r="G93" s="193"/>
      <c r="H93" s="193"/>
      <c r="I93" s="193"/>
      <c r="J93" s="193"/>
    </row>
    <row r="94" spans="1:10" ht="15" customHeight="1">
      <c r="A94" s="193"/>
      <c r="B94" s="193"/>
      <c r="C94" s="193"/>
      <c r="D94" s="193"/>
      <c r="E94" s="193"/>
      <c r="F94" s="193"/>
      <c r="G94" s="193"/>
      <c r="H94" s="193"/>
      <c r="I94" s="193"/>
      <c r="J94" s="193"/>
    </row>
    <row r="95" spans="1:10" ht="41.25" customHeight="1">
      <c r="A95" s="201" t="s">
        <v>100</v>
      </c>
      <c r="B95" s="201"/>
      <c r="C95" s="201"/>
      <c r="D95" s="201"/>
      <c r="E95" s="201"/>
      <c r="F95" s="201"/>
      <c r="G95" s="201"/>
      <c r="H95" s="201"/>
      <c r="I95" s="201"/>
      <c r="J95" s="201"/>
    </row>
    <row r="96" spans="1:10" ht="12" hidden="1" customHeight="1">
      <c r="A96" s="47"/>
      <c r="B96" s="37"/>
      <c r="C96" s="37"/>
      <c r="D96" s="37"/>
      <c r="E96" s="47"/>
      <c r="F96" s="73"/>
      <c r="G96" s="37"/>
      <c r="H96" s="62"/>
      <c r="I96" s="62"/>
      <c r="J96" s="62"/>
    </row>
    <row r="97" spans="1:10" ht="83.25" customHeight="1">
      <c r="A97" s="50" t="s">
        <v>73</v>
      </c>
      <c r="B97" s="11"/>
      <c r="C97" s="202" t="s">
        <v>169</v>
      </c>
      <c r="D97" s="202"/>
      <c r="E97" s="202"/>
      <c r="F97" s="202"/>
      <c r="G97" s="202"/>
      <c r="H97" s="202"/>
      <c r="I97" s="202"/>
      <c r="J97" s="202"/>
    </row>
    <row r="98" spans="1:10" ht="17.25" customHeight="1">
      <c r="A98" s="50"/>
      <c r="B98" s="11"/>
      <c r="C98" s="36"/>
      <c r="D98" s="36"/>
      <c r="E98" s="48"/>
      <c r="F98" s="48"/>
      <c r="G98" s="36"/>
      <c r="H98" s="48"/>
      <c r="I98" s="48"/>
      <c r="J98" s="48"/>
    </row>
    <row r="99" spans="1:10" ht="34.5" customHeight="1">
      <c r="A99" s="192" t="s">
        <v>25</v>
      </c>
      <c r="B99" s="58"/>
      <c r="C99" s="191" t="s">
        <v>18</v>
      </c>
      <c r="D99" s="58"/>
      <c r="E99" s="190" t="s">
        <v>32</v>
      </c>
      <c r="F99" s="191" t="s">
        <v>19</v>
      </c>
      <c r="G99" s="58"/>
      <c r="H99" s="190" t="s">
        <v>33</v>
      </c>
      <c r="I99" s="58"/>
      <c r="J99" s="190" t="s">
        <v>28</v>
      </c>
    </row>
    <row r="100" spans="1:10" ht="11.25" customHeight="1">
      <c r="A100" s="192"/>
      <c r="B100" s="58"/>
      <c r="C100" s="191"/>
      <c r="D100" s="58"/>
      <c r="E100" s="191"/>
      <c r="F100" s="191"/>
      <c r="G100" s="58"/>
      <c r="H100" s="191"/>
      <c r="I100" s="58"/>
      <c r="J100" s="191"/>
    </row>
    <row r="101" spans="1:10" ht="32.25" customHeight="1"/>
    <row r="102" spans="1:10" ht="135.75" customHeight="1">
      <c r="A102" s="50" t="s">
        <v>154</v>
      </c>
      <c r="B102" s="11"/>
      <c r="C102" s="87" t="s">
        <v>157</v>
      </c>
      <c r="D102" s="16"/>
      <c r="E102" s="49"/>
      <c r="F102" s="70"/>
      <c r="G102" s="100"/>
      <c r="H102" s="103"/>
      <c r="I102" s="70"/>
      <c r="J102" s="70">
        <f>F102*H102</f>
        <v>0</v>
      </c>
    </row>
    <row r="103" spans="1:10">
      <c r="A103" s="50"/>
      <c r="B103" s="11"/>
      <c r="C103" s="90" t="s">
        <v>211</v>
      </c>
      <c r="D103" s="13"/>
      <c r="G103" s="82"/>
      <c r="H103" s="72"/>
      <c r="I103" s="72"/>
      <c r="J103" s="72"/>
    </row>
    <row r="104" spans="1:10" ht="27.75" customHeight="1">
      <c r="C104" s="82" t="s">
        <v>165</v>
      </c>
      <c r="E104" s="152" t="s">
        <v>84</v>
      </c>
      <c r="F104" s="124">
        <v>1</v>
      </c>
      <c r="G104" s="125"/>
      <c r="H104" s="126"/>
      <c r="I104" s="124"/>
      <c r="J104" s="124">
        <f>F104*H104</f>
        <v>0</v>
      </c>
    </row>
    <row r="105" spans="1:10" s="93" customFormat="1" ht="11.25" customHeight="1">
      <c r="A105" s="22"/>
      <c r="B105"/>
      <c r="C105"/>
      <c r="D105"/>
      <c r="E105" s="22"/>
      <c r="F105" s="72"/>
      <c r="G105"/>
      <c r="H105" s="22"/>
      <c r="I105" s="22"/>
      <c r="J105" s="22"/>
    </row>
    <row r="106" spans="1:10" ht="216">
      <c r="A106" s="50" t="s">
        <v>135</v>
      </c>
      <c r="B106" s="11"/>
      <c r="C106" s="138" t="s">
        <v>212</v>
      </c>
      <c r="D106" s="16"/>
      <c r="E106" s="49"/>
      <c r="F106" s="70"/>
      <c r="G106" s="13"/>
      <c r="H106" s="123"/>
      <c r="I106" s="46"/>
      <c r="J106" s="46">
        <f>F106*H106</f>
        <v>0</v>
      </c>
    </row>
    <row r="107" spans="1:10" ht="30" customHeight="1">
      <c r="A107" s="50"/>
      <c r="B107" s="11"/>
      <c r="C107" s="39" t="s">
        <v>213</v>
      </c>
      <c r="D107" s="13"/>
      <c r="E107" s="152" t="s">
        <v>84</v>
      </c>
      <c r="F107" s="124">
        <v>1</v>
      </c>
      <c r="G107" s="158"/>
      <c r="H107" s="126"/>
      <c r="I107" s="159"/>
      <c r="J107" s="160">
        <f>F107*H107</f>
        <v>0</v>
      </c>
    </row>
    <row r="108" spans="1:10" ht="30" customHeight="1">
      <c r="A108" s="50"/>
      <c r="B108" s="11"/>
      <c r="C108" s="39" t="s">
        <v>214</v>
      </c>
      <c r="D108" s="13"/>
      <c r="E108" s="152" t="s">
        <v>84</v>
      </c>
      <c r="F108" s="124">
        <v>1</v>
      </c>
      <c r="G108" s="158"/>
      <c r="H108" s="126"/>
      <c r="I108" s="159"/>
      <c r="J108" s="160">
        <f>F108*H108</f>
        <v>0</v>
      </c>
    </row>
    <row r="109" spans="1:10" ht="28.8">
      <c r="A109" s="50"/>
      <c r="B109" s="11"/>
      <c r="C109" s="39" t="s">
        <v>215</v>
      </c>
      <c r="D109" s="13"/>
      <c r="E109" s="152" t="s">
        <v>84</v>
      </c>
      <c r="F109" s="124">
        <v>1</v>
      </c>
      <c r="G109" s="158"/>
      <c r="H109" s="126"/>
      <c r="I109" s="159"/>
      <c r="J109" s="160">
        <f>F109*H109</f>
        <v>0</v>
      </c>
    </row>
    <row r="111" spans="1:10" ht="57.6">
      <c r="A111" s="50" t="s">
        <v>136</v>
      </c>
      <c r="B111" s="11"/>
      <c r="C111" s="109" t="s">
        <v>170</v>
      </c>
      <c r="D111" s="16"/>
      <c r="E111" s="49"/>
      <c r="F111" s="70"/>
      <c r="G111" s="100"/>
      <c r="H111" s="103"/>
      <c r="I111" s="70"/>
      <c r="J111" s="70">
        <f>F111*H111</f>
        <v>0</v>
      </c>
    </row>
    <row r="112" spans="1:10">
      <c r="A112" s="56"/>
      <c r="B112" s="79"/>
      <c r="C112" s="92"/>
      <c r="D112" s="79"/>
      <c r="E112" s="154" t="s">
        <v>84</v>
      </c>
      <c r="F112" s="155">
        <v>3</v>
      </c>
      <c r="G112" s="156"/>
      <c r="H112" s="157"/>
      <c r="I112" s="155"/>
      <c r="J112" s="155">
        <f>F112*H112</f>
        <v>0</v>
      </c>
    </row>
    <row r="113" spans="1:10">
      <c r="C113" s="82"/>
      <c r="G113" s="82"/>
      <c r="H113" s="72"/>
      <c r="I113" s="72"/>
      <c r="J113" s="72"/>
    </row>
    <row r="114" spans="1:10" ht="6.75" customHeight="1"/>
    <row r="115" spans="1:10" ht="30.75" customHeight="1">
      <c r="A115" s="199" t="s">
        <v>101</v>
      </c>
      <c r="B115" s="199"/>
      <c r="C115" s="199"/>
      <c r="D115" s="199"/>
      <c r="E115" s="199"/>
      <c r="F115" s="200">
        <f>SUM(J102:J113)</f>
        <v>0</v>
      </c>
      <c r="G115" s="200"/>
      <c r="H115" s="200"/>
      <c r="I115" s="200"/>
      <c r="J115" s="200"/>
    </row>
    <row r="116" spans="1:10" ht="17.25" customHeight="1"/>
    <row r="117" spans="1:10" ht="15" customHeight="1">
      <c r="A117" s="193" t="s">
        <v>139</v>
      </c>
      <c r="B117" s="193"/>
      <c r="C117" s="193"/>
      <c r="D117" s="193"/>
      <c r="E117" s="193"/>
      <c r="F117" s="193"/>
      <c r="G117" s="193"/>
      <c r="H117" s="193"/>
      <c r="I117" s="193"/>
      <c r="J117" s="193"/>
    </row>
    <row r="118" spans="1:10" ht="15" customHeight="1">
      <c r="A118" s="193"/>
      <c r="B118" s="193"/>
      <c r="C118" s="193"/>
      <c r="D118" s="193"/>
      <c r="E118" s="193"/>
      <c r="F118" s="193"/>
      <c r="G118" s="193"/>
      <c r="H118" s="193"/>
      <c r="I118" s="193"/>
      <c r="J118" s="193"/>
    </row>
    <row r="119" spans="1:10" ht="15.75" customHeight="1">
      <c r="A119" s="201" t="s">
        <v>102</v>
      </c>
      <c r="B119" s="201"/>
      <c r="C119" s="201"/>
      <c r="D119" s="201"/>
      <c r="E119" s="201"/>
      <c r="F119" s="201"/>
      <c r="G119" s="201"/>
      <c r="H119" s="201"/>
      <c r="I119" s="201"/>
      <c r="J119" s="201"/>
    </row>
    <row r="120" spans="1:10" ht="21.75" customHeight="1">
      <c r="A120" s="47"/>
      <c r="B120" s="37"/>
      <c r="C120" s="37"/>
      <c r="D120" s="37"/>
      <c r="E120" s="47"/>
      <c r="F120" s="73"/>
      <c r="G120" s="37"/>
      <c r="H120" s="62"/>
      <c r="I120" s="62"/>
      <c r="J120" s="62"/>
    </row>
    <row r="121" spans="1:10" ht="124.5" customHeight="1">
      <c r="A121" s="50" t="s">
        <v>74</v>
      </c>
      <c r="B121" s="11"/>
      <c r="C121" s="202" t="s">
        <v>103</v>
      </c>
      <c r="D121" s="202"/>
      <c r="E121" s="202"/>
      <c r="F121" s="202"/>
      <c r="G121" s="202"/>
      <c r="H121" s="202"/>
      <c r="I121" s="202"/>
      <c r="J121" s="202"/>
    </row>
    <row r="122" spans="1:10">
      <c r="A122" s="50"/>
      <c r="B122" s="11"/>
      <c r="C122" s="36"/>
      <c r="D122" s="36"/>
      <c r="E122" s="48"/>
      <c r="F122" s="48"/>
      <c r="G122" s="36"/>
      <c r="H122" s="48"/>
      <c r="I122" s="48"/>
      <c r="J122" s="48"/>
    </row>
    <row r="123" spans="1:10" ht="12.75" customHeight="1">
      <c r="A123" s="192" t="s">
        <v>25</v>
      </c>
      <c r="B123" s="58"/>
      <c r="C123" s="191" t="s">
        <v>18</v>
      </c>
      <c r="D123" s="58"/>
      <c r="E123" s="190" t="s">
        <v>32</v>
      </c>
      <c r="F123" s="191" t="s">
        <v>19</v>
      </c>
      <c r="G123" s="58"/>
      <c r="H123" s="190" t="s">
        <v>33</v>
      </c>
      <c r="I123" s="58"/>
      <c r="J123" s="190" t="s">
        <v>28</v>
      </c>
    </row>
    <row r="124" spans="1:10" ht="26.25" customHeight="1">
      <c r="A124" s="192"/>
      <c r="B124" s="58"/>
      <c r="C124" s="191"/>
      <c r="D124" s="58"/>
      <c r="E124" s="191"/>
      <c r="F124" s="191"/>
      <c r="G124" s="58"/>
      <c r="H124" s="191"/>
      <c r="I124" s="58"/>
      <c r="J124" s="191"/>
    </row>
    <row r="125" spans="1:10" ht="18.75" customHeight="1"/>
    <row r="126" spans="1:10" ht="91.5" customHeight="1">
      <c r="A126" s="50" t="s">
        <v>66</v>
      </c>
      <c r="B126" s="11"/>
      <c r="C126" s="81" t="s">
        <v>224</v>
      </c>
      <c r="D126" s="16"/>
      <c r="E126" s="49"/>
      <c r="F126" s="70"/>
      <c r="G126" s="100"/>
      <c r="H126" s="105"/>
      <c r="I126" s="106"/>
      <c r="J126" s="106"/>
    </row>
    <row r="127" spans="1:10">
      <c r="A127" s="50"/>
      <c r="B127" s="11"/>
      <c r="C127" s="89" t="s">
        <v>104</v>
      </c>
      <c r="D127" s="13"/>
      <c r="E127" s="152" t="s">
        <v>85</v>
      </c>
      <c r="F127" s="124">
        <v>19</v>
      </c>
      <c r="G127" s="125"/>
      <c r="H127" s="126"/>
      <c r="I127" s="124"/>
      <c r="J127" s="124">
        <f>F127*H127</f>
        <v>0</v>
      </c>
    </row>
    <row r="128" spans="1:10">
      <c r="A128" s="50"/>
      <c r="B128" s="11"/>
      <c r="C128" s="89" t="s">
        <v>223</v>
      </c>
      <c r="D128" s="13"/>
      <c r="E128" s="165" t="s">
        <v>93</v>
      </c>
      <c r="F128" s="166">
        <v>24</v>
      </c>
      <c r="G128" s="167"/>
      <c r="H128" s="168"/>
      <c r="I128" s="166"/>
      <c r="J128" s="166">
        <f>F128*H128</f>
        <v>0</v>
      </c>
    </row>
    <row r="129" spans="1:10">
      <c r="C129" s="82"/>
      <c r="G129" s="82"/>
      <c r="H129" s="104"/>
      <c r="I129" s="104"/>
      <c r="J129" s="104"/>
    </row>
    <row r="130" spans="1:10" ht="100.8">
      <c r="A130" s="50" t="s">
        <v>171</v>
      </c>
      <c r="B130" s="11"/>
      <c r="C130" s="81" t="s">
        <v>225</v>
      </c>
      <c r="D130" s="16"/>
      <c r="E130" s="49"/>
      <c r="F130" s="70"/>
      <c r="G130" s="100"/>
      <c r="H130" s="103"/>
      <c r="I130" s="70"/>
      <c r="J130" s="70"/>
    </row>
    <row r="131" spans="1:10">
      <c r="A131" s="50"/>
      <c r="B131" s="11"/>
      <c r="C131" s="89" t="s">
        <v>226</v>
      </c>
      <c r="D131" s="13"/>
      <c r="E131" s="152" t="s">
        <v>85</v>
      </c>
      <c r="F131" s="124">
        <v>20.8</v>
      </c>
      <c r="G131" s="125"/>
      <c r="H131" s="126"/>
      <c r="I131" s="124"/>
      <c r="J131" s="124">
        <f>F131*H131</f>
        <v>0</v>
      </c>
    </row>
    <row r="132" spans="1:10" ht="43.2">
      <c r="A132" s="50"/>
      <c r="B132" s="11"/>
      <c r="C132" s="89" t="s">
        <v>227</v>
      </c>
      <c r="D132" s="13"/>
      <c r="E132" s="44"/>
      <c r="F132" s="70"/>
      <c r="G132" s="100"/>
      <c r="H132" s="107"/>
      <c r="I132" s="70"/>
      <c r="J132" s="70"/>
    </row>
    <row r="133" spans="1:10" ht="18" customHeight="1">
      <c r="A133" s="50"/>
      <c r="B133" s="11"/>
      <c r="C133" s="39"/>
      <c r="D133" s="13"/>
      <c r="E133" s="152" t="s">
        <v>85</v>
      </c>
      <c r="F133" s="124">
        <v>3.55</v>
      </c>
      <c r="G133" s="125"/>
      <c r="H133" s="126"/>
      <c r="I133" s="124"/>
      <c r="J133" s="124">
        <f>F133*H133</f>
        <v>0</v>
      </c>
    </row>
    <row r="134" spans="1:10" ht="13.5" customHeight="1"/>
    <row r="135" spans="1:10" ht="15" customHeight="1">
      <c r="A135" s="199" t="s">
        <v>105</v>
      </c>
      <c r="B135" s="199"/>
      <c r="C135" s="199"/>
      <c r="D135" s="199"/>
      <c r="E135" s="199"/>
      <c r="F135" s="200">
        <f>SUM(J125:J133)</f>
        <v>0</v>
      </c>
      <c r="G135" s="200"/>
      <c r="H135" s="200"/>
      <c r="I135" s="200"/>
      <c r="J135" s="200"/>
    </row>
    <row r="136" spans="1:10" ht="15" customHeight="1"/>
    <row r="137" spans="1:10" ht="15" customHeight="1">
      <c r="A137" s="193" t="s">
        <v>140</v>
      </c>
      <c r="B137" s="193"/>
      <c r="C137" s="193"/>
      <c r="D137" s="193"/>
      <c r="E137" s="193"/>
      <c r="F137" s="193"/>
      <c r="G137" s="193"/>
      <c r="H137" s="193"/>
      <c r="I137" s="193"/>
      <c r="J137" s="193"/>
    </row>
    <row r="138" spans="1:10" ht="15" customHeight="1">
      <c r="A138" s="193"/>
      <c r="B138" s="193"/>
      <c r="C138" s="193"/>
      <c r="D138" s="193"/>
      <c r="E138" s="193"/>
      <c r="F138" s="193"/>
      <c r="G138" s="193"/>
      <c r="H138" s="193"/>
      <c r="I138" s="193"/>
      <c r="J138" s="193"/>
    </row>
    <row r="139" spans="1:10" ht="49.5" customHeight="1">
      <c r="A139" s="201" t="s">
        <v>106</v>
      </c>
      <c r="B139" s="201"/>
      <c r="C139" s="201"/>
      <c r="D139" s="201"/>
      <c r="E139" s="201"/>
      <c r="F139" s="201"/>
      <c r="G139" s="201"/>
      <c r="H139" s="201"/>
      <c r="I139" s="201"/>
      <c r="J139" s="201"/>
    </row>
    <row r="140" spans="1:10" ht="13.5" customHeight="1">
      <c r="A140" s="47"/>
      <c r="B140" s="37"/>
      <c r="C140" s="37"/>
      <c r="D140" s="37"/>
      <c r="E140" s="47"/>
      <c r="F140" s="73"/>
      <c r="G140" s="37"/>
      <c r="H140" s="62"/>
      <c r="I140" s="62"/>
      <c r="J140" s="62"/>
    </row>
    <row r="141" spans="1:10" ht="107.25" customHeight="1">
      <c r="A141" s="50" t="s">
        <v>75</v>
      </c>
      <c r="B141" s="11"/>
      <c r="C141" s="202" t="s">
        <v>107</v>
      </c>
      <c r="D141" s="202"/>
      <c r="E141" s="202"/>
      <c r="F141" s="202"/>
      <c r="G141" s="202"/>
      <c r="H141" s="202"/>
      <c r="I141" s="202"/>
      <c r="J141" s="202"/>
    </row>
    <row r="142" spans="1:10" ht="16.5" customHeight="1">
      <c r="A142" s="50"/>
      <c r="B142" s="11"/>
      <c r="C142" s="36"/>
      <c r="D142" s="36"/>
      <c r="E142" s="48"/>
      <c r="F142" s="48"/>
      <c r="G142" s="36"/>
      <c r="H142" s="48"/>
      <c r="I142" s="48"/>
      <c r="J142" s="48"/>
    </row>
    <row r="143" spans="1:10">
      <c r="A143" s="192" t="s">
        <v>25</v>
      </c>
      <c r="B143" s="58"/>
      <c r="C143" s="191" t="s">
        <v>18</v>
      </c>
      <c r="D143" s="58"/>
      <c r="E143" s="190" t="s">
        <v>32</v>
      </c>
      <c r="F143" s="191" t="s">
        <v>19</v>
      </c>
      <c r="G143" s="58"/>
      <c r="H143" s="190" t="s">
        <v>33</v>
      </c>
      <c r="I143" s="58"/>
      <c r="J143" s="190" t="s">
        <v>28</v>
      </c>
    </row>
    <row r="144" spans="1:10">
      <c r="A144" s="192"/>
      <c r="B144" s="58"/>
      <c r="C144" s="191"/>
      <c r="D144" s="58"/>
      <c r="E144" s="191"/>
      <c r="F144" s="191"/>
      <c r="G144" s="58"/>
      <c r="H144" s="191"/>
      <c r="I144" s="58"/>
      <c r="J144" s="191"/>
    </row>
    <row r="147" spans="1:10" ht="109.5" customHeight="1">
      <c r="A147" s="50" t="s">
        <v>61</v>
      </c>
      <c r="B147" s="11"/>
      <c r="C147" s="109" t="s">
        <v>260</v>
      </c>
      <c r="D147" s="16"/>
      <c r="E147" s="49"/>
      <c r="F147" s="70"/>
      <c r="G147" s="100"/>
      <c r="H147" s="105"/>
      <c r="I147" s="106"/>
      <c r="J147" s="106"/>
    </row>
    <row r="148" spans="1:10" ht="27.75" customHeight="1">
      <c r="A148" s="50"/>
      <c r="B148" s="11"/>
      <c r="C148" s="89" t="s">
        <v>108</v>
      </c>
      <c r="D148" s="13"/>
      <c r="E148" s="152" t="s">
        <v>85</v>
      </c>
      <c r="F148" s="124">
        <v>25.8</v>
      </c>
      <c r="G148" s="125"/>
      <c r="H148" s="126"/>
      <c r="I148" s="124"/>
      <c r="J148" s="124">
        <f>F148*H148</f>
        <v>0</v>
      </c>
    </row>
    <row r="149" spans="1:10" ht="15" customHeight="1">
      <c r="A149" s="50"/>
      <c r="B149" s="11"/>
      <c r="C149" s="89" t="s">
        <v>109</v>
      </c>
      <c r="D149" s="13"/>
      <c r="E149" s="152" t="s">
        <v>150</v>
      </c>
      <c r="F149" s="124">
        <v>35.1</v>
      </c>
      <c r="G149" s="125"/>
      <c r="H149" s="126"/>
      <c r="I149" s="124"/>
      <c r="J149" s="124">
        <f>F149*H149</f>
        <v>0</v>
      </c>
    </row>
    <row r="151" spans="1:10">
      <c r="A151" s="199" t="s">
        <v>110</v>
      </c>
      <c r="B151" s="199"/>
      <c r="C151" s="199"/>
      <c r="D151" s="199"/>
      <c r="E151" s="199"/>
      <c r="F151" s="200">
        <f>SUM(J147:J149)</f>
        <v>0</v>
      </c>
      <c r="G151" s="200"/>
      <c r="H151" s="200"/>
      <c r="I151" s="200"/>
      <c r="J151" s="200"/>
    </row>
    <row r="152" spans="1:10" ht="26.25" customHeight="1"/>
    <row r="153" spans="1:10" ht="15" customHeight="1">
      <c r="A153" s="193" t="s">
        <v>141</v>
      </c>
      <c r="B153" s="193"/>
      <c r="C153" s="193"/>
      <c r="D153" s="193"/>
      <c r="E153" s="193"/>
      <c r="F153" s="193"/>
      <c r="G153" s="193"/>
      <c r="H153" s="193"/>
      <c r="I153" s="193"/>
      <c r="J153" s="193"/>
    </row>
    <row r="154" spans="1:10" ht="33.75" customHeight="1">
      <c r="A154" s="193"/>
      <c r="B154" s="193"/>
      <c r="C154" s="193"/>
      <c r="D154" s="193"/>
      <c r="E154" s="193"/>
      <c r="F154" s="193"/>
      <c r="G154" s="193"/>
      <c r="H154" s="193"/>
      <c r="I154" s="193"/>
      <c r="J154" s="193"/>
    </row>
    <row r="155" spans="1:10" ht="19.5" customHeight="1">
      <c r="A155" s="201" t="s">
        <v>147</v>
      </c>
      <c r="B155" s="201"/>
      <c r="C155" s="201"/>
      <c r="D155" s="201"/>
      <c r="E155" s="201"/>
      <c r="F155" s="201"/>
      <c r="G155" s="201"/>
      <c r="H155" s="201"/>
      <c r="I155" s="201"/>
      <c r="J155" s="201"/>
    </row>
    <row r="156" spans="1:10" ht="16.5" customHeight="1">
      <c r="A156" s="47"/>
      <c r="B156" s="37"/>
      <c r="C156" s="37"/>
      <c r="D156" s="37"/>
      <c r="E156" s="47"/>
      <c r="F156" s="73"/>
      <c r="G156" s="37"/>
      <c r="H156" s="62"/>
      <c r="I156" s="62"/>
      <c r="J156" s="62"/>
    </row>
    <row r="157" spans="1:10" ht="130.5" customHeight="1">
      <c r="A157" s="50" t="s">
        <v>76</v>
      </c>
      <c r="B157" s="11"/>
      <c r="C157" s="202" t="s">
        <v>111</v>
      </c>
      <c r="D157" s="202"/>
      <c r="E157" s="202"/>
      <c r="F157" s="202"/>
      <c r="G157" s="202"/>
      <c r="H157" s="202"/>
      <c r="I157" s="202"/>
      <c r="J157" s="202"/>
    </row>
    <row r="158" spans="1:10" ht="8.25" customHeight="1">
      <c r="A158" s="50"/>
      <c r="B158" s="11"/>
      <c r="C158" s="36"/>
      <c r="D158" s="36"/>
      <c r="E158" s="48"/>
      <c r="F158" s="48"/>
      <c r="G158" s="36"/>
      <c r="H158" s="48"/>
      <c r="I158" s="48"/>
      <c r="J158" s="48"/>
    </row>
    <row r="159" spans="1:10" ht="12" customHeight="1">
      <c r="A159" s="192" t="s">
        <v>25</v>
      </c>
      <c r="B159" s="58"/>
      <c r="C159" s="191" t="s">
        <v>18</v>
      </c>
      <c r="D159" s="58"/>
      <c r="E159" s="190" t="s">
        <v>32</v>
      </c>
      <c r="F159" s="191" t="s">
        <v>19</v>
      </c>
      <c r="G159" s="58"/>
      <c r="H159" s="190" t="s">
        <v>33</v>
      </c>
      <c r="I159" s="58"/>
      <c r="J159" s="190" t="s">
        <v>28</v>
      </c>
    </row>
    <row r="160" spans="1:10" ht="11.25" customHeight="1">
      <c r="A160" s="192"/>
      <c r="B160" s="58"/>
      <c r="C160" s="191"/>
      <c r="D160" s="58"/>
      <c r="E160" s="191"/>
      <c r="F160" s="191"/>
      <c r="G160" s="58"/>
      <c r="H160" s="191"/>
      <c r="I160" s="58"/>
      <c r="J160" s="191"/>
    </row>
    <row r="161" spans="1:10" ht="18.75" customHeight="1"/>
    <row r="162" spans="1:10" ht="100.8">
      <c r="A162" s="50" t="s">
        <v>79</v>
      </c>
      <c r="B162" s="11"/>
      <c r="C162" s="88" t="s">
        <v>158</v>
      </c>
      <c r="D162" s="16"/>
      <c r="E162" s="49"/>
      <c r="F162" s="70"/>
      <c r="G162" s="100"/>
      <c r="H162" s="105"/>
      <c r="I162" s="106"/>
      <c r="J162" s="106"/>
    </row>
    <row r="163" spans="1:10">
      <c r="A163" s="50"/>
      <c r="B163" s="11"/>
      <c r="C163" s="89" t="s">
        <v>153</v>
      </c>
      <c r="D163" s="13"/>
      <c r="E163" s="152" t="s">
        <v>85</v>
      </c>
      <c r="F163" s="124">
        <v>129.65</v>
      </c>
      <c r="G163" s="125"/>
      <c r="H163" s="126"/>
      <c r="I163" s="124"/>
      <c r="J163" s="124">
        <f>F163*H163</f>
        <v>0</v>
      </c>
    </row>
    <row r="164" spans="1:10" ht="46.5" customHeight="1">
      <c r="C164" s="82"/>
      <c r="G164" s="82"/>
      <c r="H164" s="104"/>
      <c r="I164" s="104"/>
      <c r="J164" s="104"/>
    </row>
    <row r="165" spans="1:10" ht="100.8">
      <c r="A165" s="50" t="s">
        <v>142</v>
      </c>
      <c r="B165" s="11"/>
      <c r="C165" s="88" t="s">
        <v>164</v>
      </c>
      <c r="D165" s="16"/>
      <c r="E165" s="49"/>
      <c r="F165" s="70"/>
      <c r="G165" s="100"/>
      <c r="H165" s="103"/>
      <c r="I165" s="70"/>
      <c r="J165" s="70"/>
    </row>
    <row r="166" spans="1:10">
      <c r="A166" s="50"/>
      <c r="B166" s="11"/>
      <c r="C166" s="89" t="s">
        <v>172</v>
      </c>
      <c r="D166" s="13"/>
      <c r="E166" s="152" t="s">
        <v>85</v>
      </c>
      <c r="F166" s="124">
        <v>44.8</v>
      </c>
      <c r="G166" s="125"/>
      <c r="H166" s="126"/>
      <c r="I166" s="124"/>
      <c r="J166" s="124">
        <f>F166*H166</f>
        <v>0</v>
      </c>
    </row>
    <row r="167" spans="1:10">
      <c r="C167" s="82"/>
      <c r="G167" s="82"/>
      <c r="H167" s="104"/>
      <c r="I167" s="104"/>
      <c r="J167" s="104"/>
    </row>
    <row r="168" spans="1:10" ht="77.25" customHeight="1">
      <c r="A168" s="50" t="s">
        <v>143</v>
      </c>
      <c r="B168" s="11"/>
      <c r="C168" s="109" t="s">
        <v>166</v>
      </c>
      <c r="D168" s="16"/>
      <c r="E168" s="49"/>
      <c r="F168" s="70"/>
      <c r="G168" s="100"/>
      <c r="H168" s="103"/>
      <c r="I168" s="70"/>
      <c r="J168" s="70"/>
    </row>
    <row r="169" spans="1:10" ht="28.5" customHeight="1">
      <c r="A169" s="50"/>
      <c r="B169" s="11"/>
      <c r="C169" s="89"/>
      <c r="D169" s="13"/>
      <c r="E169" s="152" t="s">
        <v>84</v>
      </c>
      <c r="F169" s="124">
        <v>3</v>
      </c>
      <c r="G169" s="125"/>
      <c r="H169" s="126"/>
      <c r="I169" s="124"/>
      <c r="J169" s="124">
        <f>F169*H169</f>
        <v>0</v>
      </c>
    </row>
    <row r="170" spans="1:10">
      <c r="A170" s="50"/>
      <c r="B170" s="11"/>
      <c r="C170" s="39"/>
      <c r="D170" s="13"/>
      <c r="E170" s="44"/>
      <c r="F170" s="70"/>
      <c r="G170" s="13"/>
      <c r="H170" s="66"/>
      <c r="I170" s="46"/>
      <c r="J170" s="46"/>
    </row>
    <row r="171" spans="1:10" ht="21" customHeight="1">
      <c r="A171" s="199" t="s">
        <v>112</v>
      </c>
      <c r="B171" s="199"/>
      <c r="C171" s="199"/>
      <c r="D171" s="199"/>
      <c r="E171" s="199"/>
      <c r="F171" s="200">
        <f>SUM(J162:J169)</f>
        <v>0</v>
      </c>
      <c r="G171" s="200"/>
      <c r="H171" s="200"/>
      <c r="I171" s="200"/>
      <c r="J171" s="200"/>
    </row>
    <row r="172" spans="1:10" ht="9" customHeight="1">
      <c r="J172" s="65"/>
    </row>
    <row r="173" spans="1:10" ht="32.25" customHeight="1">
      <c r="A173" s="193" t="s">
        <v>144</v>
      </c>
      <c r="B173" s="193"/>
      <c r="C173" s="193"/>
      <c r="D173" s="193"/>
      <c r="E173" s="193"/>
      <c r="F173" s="193"/>
      <c r="G173" s="193"/>
      <c r="H173" s="193"/>
      <c r="I173" s="193"/>
      <c r="J173" s="193"/>
    </row>
    <row r="174" spans="1:10" ht="12" customHeight="1">
      <c r="A174" s="193"/>
      <c r="B174" s="193"/>
      <c r="C174" s="193"/>
      <c r="D174" s="193"/>
      <c r="E174" s="193"/>
      <c r="F174" s="193"/>
      <c r="G174" s="193"/>
      <c r="H174" s="193"/>
      <c r="I174" s="193"/>
      <c r="J174" s="193"/>
    </row>
    <row r="175" spans="1:10">
      <c r="A175" s="201" t="s">
        <v>146</v>
      </c>
      <c r="B175" s="201"/>
      <c r="C175" s="201"/>
      <c r="D175" s="201"/>
      <c r="E175" s="201"/>
      <c r="F175" s="201"/>
      <c r="G175" s="201"/>
      <c r="H175" s="201"/>
      <c r="I175" s="201"/>
      <c r="J175" s="201"/>
    </row>
    <row r="176" spans="1:10" ht="14.25" customHeight="1">
      <c r="A176" s="47"/>
      <c r="B176" s="37"/>
      <c r="C176" s="37"/>
      <c r="D176" s="37"/>
      <c r="E176" s="47"/>
      <c r="F176" s="73"/>
      <c r="G176" s="37"/>
      <c r="H176" s="62"/>
      <c r="I176" s="62"/>
      <c r="J176" s="62"/>
    </row>
    <row r="177" spans="1:10" ht="111.75" customHeight="1">
      <c r="A177" s="50" t="s">
        <v>77</v>
      </c>
      <c r="B177" s="11"/>
      <c r="C177" s="203" t="s">
        <v>113</v>
      </c>
      <c r="D177" s="203"/>
      <c r="E177" s="203"/>
      <c r="F177" s="203"/>
      <c r="G177" s="203"/>
      <c r="H177" s="203"/>
      <c r="I177" s="203"/>
      <c r="J177" s="203"/>
    </row>
    <row r="178" spans="1:10" ht="13.5" customHeight="1">
      <c r="A178" s="50"/>
      <c r="B178" s="11"/>
      <c r="C178" s="36"/>
      <c r="D178" s="36"/>
      <c r="E178" s="48"/>
      <c r="F178" s="48"/>
      <c r="G178" s="36"/>
      <c r="H178" s="48"/>
      <c r="I178" s="48"/>
      <c r="J178" s="48"/>
    </row>
    <row r="179" spans="1:10" ht="21" customHeight="1">
      <c r="A179" s="192" t="s">
        <v>25</v>
      </c>
      <c r="B179" s="58"/>
      <c r="C179" s="191" t="s">
        <v>18</v>
      </c>
      <c r="D179" s="58"/>
      <c r="E179" s="190" t="s">
        <v>32</v>
      </c>
      <c r="F179" s="191" t="s">
        <v>19</v>
      </c>
      <c r="G179" s="58"/>
      <c r="H179" s="190" t="s">
        <v>33</v>
      </c>
      <c r="I179" s="58"/>
      <c r="J179" s="190" t="s">
        <v>28</v>
      </c>
    </row>
    <row r="180" spans="1:10" ht="9.75" customHeight="1">
      <c r="A180" s="192"/>
      <c r="B180" s="58"/>
      <c r="C180" s="191"/>
      <c r="D180" s="58"/>
      <c r="E180" s="191"/>
      <c r="F180" s="191"/>
      <c r="G180" s="58"/>
      <c r="H180" s="191"/>
      <c r="I180" s="58"/>
      <c r="J180" s="191"/>
    </row>
    <row r="182" spans="1:10">
      <c r="C182" s="40" t="s">
        <v>114</v>
      </c>
    </row>
    <row r="183" spans="1:10" ht="14.25" customHeight="1"/>
    <row r="184" spans="1:10" ht="80.25" customHeight="1">
      <c r="A184" s="50" t="s">
        <v>65</v>
      </c>
      <c r="B184" s="11"/>
      <c r="C184" s="81" t="s">
        <v>229</v>
      </c>
      <c r="D184" s="16"/>
      <c r="E184" s="49"/>
      <c r="F184" s="70"/>
      <c r="G184" s="100"/>
      <c r="H184" s="105"/>
      <c r="I184" s="106"/>
      <c r="J184" s="106"/>
    </row>
    <row r="185" spans="1:10" ht="18.75" customHeight="1">
      <c r="A185" s="50"/>
      <c r="B185" s="11"/>
      <c r="C185" s="86" t="s">
        <v>230</v>
      </c>
      <c r="D185" s="13"/>
      <c r="E185" s="152" t="s">
        <v>84</v>
      </c>
      <c r="F185" s="124">
        <v>1</v>
      </c>
      <c r="G185" s="125"/>
      <c r="H185" s="126"/>
      <c r="I185" s="124"/>
      <c r="J185" s="124">
        <f>F185*H185</f>
        <v>0</v>
      </c>
    </row>
    <row r="186" spans="1:10">
      <c r="C186" s="82"/>
      <c r="G186" s="82"/>
      <c r="H186" s="104"/>
      <c r="I186" s="104"/>
      <c r="J186" s="70">
        <f t="shared" ref="J186:J202" si="10">F186*H186</f>
        <v>0</v>
      </c>
    </row>
    <row r="187" spans="1:10" ht="63.75" customHeight="1">
      <c r="A187" s="50" t="s">
        <v>64</v>
      </c>
      <c r="B187" s="11"/>
      <c r="C187" s="81" t="s">
        <v>231</v>
      </c>
      <c r="D187" s="16"/>
      <c r="E187" s="152" t="s">
        <v>84</v>
      </c>
      <c r="F187" s="124">
        <v>1</v>
      </c>
      <c r="G187" s="125"/>
      <c r="H187" s="126"/>
      <c r="I187" s="124"/>
      <c r="J187" s="124">
        <f t="shared" si="10"/>
        <v>0</v>
      </c>
    </row>
    <row r="188" spans="1:10">
      <c r="C188" s="82"/>
      <c r="G188" s="82"/>
      <c r="H188" s="104"/>
      <c r="I188" s="104"/>
      <c r="J188" s="70">
        <f t="shared" si="10"/>
        <v>0</v>
      </c>
    </row>
    <row r="189" spans="1:10" ht="119.25" customHeight="1">
      <c r="A189" s="50" t="s">
        <v>67</v>
      </c>
      <c r="B189" s="11"/>
      <c r="C189" s="81" t="s">
        <v>245</v>
      </c>
      <c r="D189" s="16"/>
      <c r="E189" s="152" t="s">
        <v>84</v>
      </c>
      <c r="F189" s="124">
        <v>1</v>
      </c>
      <c r="G189" s="125"/>
      <c r="H189" s="126"/>
      <c r="I189" s="124"/>
      <c r="J189" s="124">
        <f t="shared" si="10"/>
        <v>0</v>
      </c>
    </row>
    <row r="190" spans="1:10">
      <c r="C190" s="82"/>
      <c r="G190" s="82"/>
      <c r="H190" s="104"/>
      <c r="I190" s="104"/>
      <c r="J190" s="70">
        <f t="shared" si="10"/>
        <v>0</v>
      </c>
    </row>
    <row r="191" spans="1:10" ht="57" customHeight="1">
      <c r="A191" s="50" t="s">
        <v>80</v>
      </c>
      <c r="B191" s="11"/>
      <c r="C191" s="81" t="s">
        <v>232</v>
      </c>
      <c r="D191" s="16"/>
      <c r="E191" s="152" t="s">
        <v>84</v>
      </c>
      <c r="F191" s="124">
        <v>1</v>
      </c>
      <c r="G191" s="125"/>
      <c r="H191" s="126"/>
      <c r="I191" s="124"/>
      <c r="J191" s="124">
        <f t="shared" si="10"/>
        <v>0</v>
      </c>
    </row>
    <row r="192" spans="1:10">
      <c r="C192" s="82"/>
      <c r="G192" s="82"/>
      <c r="H192" s="104"/>
      <c r="I192" s="104"/>
      <c r="J192" s="70">
        <f t="shared" si="10"/>
        <v>0</v>
      </c>
    </row>
    <row r="193" spans="1:10" ht="77.25" customHeight="1">
      <c r="A193" s="50" t="s">
        <v>233</v>
      </c>
      <c r="B193" s="11"/>
      <c r="C193" s="148" t="s">
        <v>234</v>
      </c>
      <c r="D193" s="16"/>
      <c r="E193" s="152" t="s">
        <v>84</v>
      </c>
      <c r="F193" s="124">
        <v>1</v>
      </c>
      <c r="G193" s="125"/>
      <c r="H193" s="126"/>
      <c r="I193" s="124"/>
      <c r="J193" s="124">
        <f t="shared" si="10"/>
        <v>0</v>
      </c>
    </row>
    <row r="194" spans="1:10">
      <c r="C194" s="82"/>
      <c r="G194" s="82"/>
      <c r="H194" s="104"/>
      <c r="I194" s="104"/>
      <c r="J194" s="70">
        <f t="shared" si="10"/>
        <v>0</v>
      </c>
    </row>
    <row r="195" spans="1:10" ht="90" customHeight="1">
      <c r="A195" s="50" t="s">
        <v>235</v>
      </c>
      <c r="B195" s="11"/>
      <c r="C195" s="148" t="s">
        <v>236</v>
      </c>
      <c r="D195" s="16"/>
      <c r="E195" s="152" t="s">
        <v>84</v>
      </c>
      <c r="F195" s="124">
        <v>1</v>
      </c>
      <c r="G195" s="125"/>
      <c r="H195" s="126"/>
      <c r="I195" s="124"/>
      <c r="J195" s="124">
        <f t="shared" si="10"/>
        <v>0</v>
      </c>
    </row>
    <row r="196" spans="1:10">
      <c r="C196" s="82"/>
      <c r="G196" s="82"/>
      <c r="H196" s="104"/>
      <c r="I196" s="104"/>
      <c r="J196" s="70">
        <f t="shared" si="10"/>
        <v>0</v>
      </c>
    </row>
    <row r="197" spans="1:10" ht="51.75" customHeight="1">
      <c r="A197" s="50" t="s">
        <v>237</v>
      </c>
      <c r="B197" s="11"/>
      <c r="C197" s="148" t="s">
        <v>239</v>
      </c>
      <c r="D197" s="16"/>
      <c r="E197" s="152" t="s">
        <v>84</v>
      </c>
      <c r="F197" s="124">
        <v>1</v>
      </c>
      <c r="G197" s="125"/>
      <c r="H197" s="126"/>
      <c r="I197" s="124"/>
      <c r="J197" s="124">
        <f t="shared" si="10"/>
        <v>0</v>
      </c>
    </row>
    <row r="198" spans="1:10">
      <c r="C198" s="82"/>
      <c r="G198" s="82"/>
      <c r="H198" s="104"/>
      <c r="I198" s="104"/>
      <c r="J198" s="70">
        <f t="shared" si="10"/>
        <v>0</v>
      </c>
    </row>
    <row r="199" spans="1:10" ht="60.75" customHeight="1">
      <c r="A199" s="50" t="s">
        <v>238</v>
      </c>
      <c r="B199" s="11"/>
      <c r="C199" s="148" t="s">
        <v>241</v>
      </c>
      <c r="D199" s="16"/>
      <c r="E199" s="152" t="s">
        <v>84</v>
      </c>
      <c r="F199" s="124">
        <v>1</v>
      </c>
      <c r="G199" s="125"/>
      <c r="H199" s="126"/>
      <c r="I199" s="124"/>
      <c r="J199" s="124">
        <f t="shared" si="10"/>
        <v>0</v>
      </c>
    </row>
    <row r="200" spans="1:10">
      <c r="C200" s="82"/>
      <c r="G200" s="82"/>
      <c r="H200" s="104"/>
      <c r="I200" s="104"/>
      <c r="J200" s="70">
        <f t="shared" si="10"/>
        <v>0</v>
      </c>
    </row>
    <row r="201" spans="1:10" ht="60.75" customHeight="1">
      <c r="A201" s="50" t="s">
        <v>240</v>
      </c>
      <c r="B201" s="11"/>
      <c r="C201" s="148" t="s">
        <v>243</v>
      </c>
      <c r="D201" s="16"/>
      <c r="E201" s="152" t="s">
        <v>84</v>
      </c>
      <c r="F201" s="124">
        <v>1</v>
      </c>
      <c r="G201" s="125"/>
      <c r="H201" s="126"/>
      <c r="I201" s="124"/>
      <c r="J201" s="124">
        <f t="shared" si="10"/>
        <v>0</v>
      </c>
    </row>
    <row r="202" spans="1:10">
      <c r="C202" s="82"/>
      <c r="G202" s="82"/>
      <c r="H202" s="104"/>
      <c r="I202" s="104"/>
      <c r="J202" s="70">
        <f t="shared" si="10"/>
        <v>0</v>
      </c>
    </row>
    <row r="203" spans="1:10" ht="338.25" customHeight="1">
      <c r="A203" s="50" t="s">
        <v>242</v>
      </c>
      <c r="B203" s="11"/>
      <c r="C203" s="87" t="s">
        <v>246</v>
      </c>
      <c r="D203" s="16"/>
    </row>
    <row r="204" spans="1:10" ht="215.25" customHeight="1">
      <c r="A204" s="50"/>
      <c r="B204" s="11"/>
      <c r="C204" s="149" t="s">
        <v>247</v>
      </c>
      <c r="D204" s="16"/>
      <c r="E204" s="152" t="s">
        <v>88</v>
      </c>
      <c r="F204" s="124">
        <v>1</v>
      </c>
      <c r="G204" s="125"/>
      <c r="H204" s="126"/>
      <c r="I204" s="124"/>
      <c r="J204" s="124">
        <f>F204*H204</f>
        <v>0</v>
      </c>
    </row>
    <row r="205" spans="1:10" ht="21" customHeight="1"/>
    <row r="206" spans="1:10" ht="21" customHeight="1"/>
    <row r="207" spans="1:10">
      <c r="C207" s="82"/>
      <c r="G207" s="82"/>
      <c r="H207" s="104"/>
      <c r="I207" s="104"/>
      <c r="J207" s="70">
        <f t="shared" ref="J207" si="11">F207*H207</f>
        <v>0</v>
      </c>
    </row>
    <row r="208" spans="1:10" ht="20.25" customHeight="1"/>
    <row r="209" spans="1:10" ht="43.2">
      <c r="A209" s="50" t="s">
        <v>244</v>
      </c>
      <c r="B209" s="11"/>
      <c r="C209" s="109" t="s">
        <v>266</v>
      </c>
      <c r="D209" s="16"/>
      <c r="E209" s="152" t="s">
        <v>88</v>
      </c>
      <c r="F209" s="124">
        <v>1</v>
      </c>
      <c r="G209" s="125"/>
      <c r="H209" s="126"/>
      <c r="I209" s="124"/>
      <c r="J209" s="124">
        <f>F209*H209</f>
        <v>0</v>
      </c>
    </row>
    <row r="210" spans="1:10" ht="26.25" customHeight="1"/>
    <row r="211" spans="1:10">
      <c r="A211" s="199" t="s">
        <v>122</v>
      </c>
      <c r="B211" s="199"/>
      <c r="C211" s="199"/>
      <c r="D211" s="199"/>
      <c r="E211" s="199"/>
      <c r="F211" s="200">
        <f>SUM(J184:J209)</f>
        <v>0</v>
      </c>
      <c r="G211" s="200"/>
      <c r="H211" s="200"/>
      <c r="I211" s="200"/>
      <c r="J211" s="200"/>
    </row>
    <row r="212" spans="1:10" ht="27" customHeight="1">
      <c r="A212" s="204" t="s">
        <v>145</v>
      </c>
      <c r="B212" s="204"/>
      <c r="C212" s="204"/>
      <c r="D212" s="204"/>
      <c r="E212" s="204"/>
      <c r="F212" s="204"/>
      <c r="G212" s="204"/>
      <c r="H212" s="204"/>
      <c r="I212" s="204"/>
      <c r="J212" s="204"/>
    </row>
    <row r="213" spans="1:10" ht="12" customHeight="1">
      <c r="A213" s="204"/>
      <c r="B213" s="204"/>
      <c r="C213" s="204"/>
      <c r="D213" s="204"/>
      <c r="E213" s="204"/>
      <c r="F213" s="204"/>
      <c r="G213" s="204"/>
      <c r="H213" s="204"/>
      <c r="I213" s="204"/>
      <c r="J213" s="204"/>
    </row>
    <row r="214" spans="1:10" ht="23.25" customHeight="1">
      <c r="A214" s="201" t="s">
        <v>123</v>
      </c>
      <c r="B214" s="201"/>
      <c r="C214" s="201"/>
      <c r="D214" s="201"/>
      <c r="E214" s="201"/>
      <c r="F214" s="201"/>
      <c r="G214" s="201"/>
      <c r="H214" s="201"/>
      <c r="I214" s="201"/>
      <c r="J214" s="201"/>
    </row>
    <row r="215" spans="1:10">
      <c r="A215" s="47"/>
      <c r="B215" s="37"/>
      <c r="C215" s="37"/>
      <c r="D215" s="37"/>
      <c r="E215" s="47"/>
      <c r="F215" s="73"/>
      <c r="G215" s="37"/>
      <c r="H215" s="62"/>
      <c r="I215" s="62"/>
      <c r="J215" s="62"/>
    </row>
    <row r="216" spans="1:10" ht="104.25" customHeight="1">
      <c r="A216" s="50" t="s">
        <v>78</v>
      </c>
      <c r="B216" s="11"/>
      <c r="C216" s="202" t="s">
        <v>124</v>
      </c>
      <c r="D216" s="202"/>
      <c r="E216" s="202"/>
      <c r="F216" s="202"/>
      <c r="G216" s="202"/>
      <c r="H216" s="202"/>
      <c r="I216" s="202"/>
      <c r="J216" s="202"/>
    </row>
    <row r="217" spans="1:10">
      <c r="A217" s="50"/>
      <c r="B217" s="11"/>
      <c r="C217" s="36"/>
      <c r="D217" s="36"/>
      <c r="E217" s="48"/>
      <c r="F217" s="48"/>
      <c r="G217" s="36"/>
      <c r="H217" s="48"/>
      <c r="I217" s="48"/>
      <c r="J217" s="48"/>
    </row>
    <row r="218" spans="1:10" ht="12.75" customHeight="1">
      <c r="A218" s="192" t="s">
        <v>25</v>
      </c>
      <c r="B218" s="58"/>
      <c r="C218" s="191" t="s">
        <v>18</v>
      </c>
      <c r="D218" s="58"/>
      <c r="E218" s="190" t="s">
        <v>32</v>
      </c>
      <c r="F218" s="191" t="s">
        <v>19</v>
      </c>
      <c r="G218" s="58"/>
      <c r="H218" s="190" t="s">
        <v>33</v>
      </c>
      <c r="I218" s="58"/>
      <c r="J218" s="190" t="s">
        <v>28</v>
      </c>
    </row>
    <row r="219" spans="1:10">
      <c r="A219" s="192"/>
      <c r="B219" s="58"/>
      <c r="C219" s="191"/>
      <c r="D219" s="58"/>
      <c r="E219" s="191"/>
      <c r="F219" s="191"/>
      <c r="G219" s="58"/>
      <c r="H219" s="191"/>
      <c r="I219" s="58"/>
      <c r="J219" s="191"/>
    </row>
    <row r="220" spans="1:10" ht="16.5" customHeight="1"/>
    <row r="221" spans="1:10">
      <c r="C221" s="40" t="s">
        <v>114</v>
      </c>
    </row>
    <row r="222" spans="1:10" ht="12.75" customHeight="1">
      <c r="C222" s="40"/>
    </row>
    <row r="223" spans="1:10" ht="12.75" customHeight="1">
      <c r="C223" s="82"/>
      <c r="G223" s="82"/>
      <c r="H223" s="104"/>
      <c r="I223" s="104"/>
      <c r="J223" s="104"/>
    </row>
    <row r="224" spans="1:10" ht="138" customHeight="1">
      <c r="A224" s="50" t="s">
        <v>62</v>
      </c>
      <c r="B224" s="11"/>
      <c r="C224" s="83" t="s">
        <v>248</v>
      </c>
      <c r="D224" s="16"/>
      <c r="E224" s="152" t="s">
        <v>84</v>
      </c>
      <c r="F224" s="124">
        <v>5</v>
      </c>
      <c r="G224" s="125"/>
      <c r="H224" s="126"/>
      <c r="I224" s="124"/>
      <c r="J224" s="124">
        <f>F224*H224</f>
        <v>0</v>
      </c>
    </row>
    <row r="225" spans="1:10">
      <c r="C225" s="82"/>
      <c r="G225" s="82"/>
      <c r="H225" s="104"/>
      <c r="I225" s="104"/>
      <c r="J225" s="104"/>
    </row>
    <row r="226" spans="1:10" ht="201.6">
      <c r="A226" s="50" t="s">
        <v>63</v>
      </c>
      <c r="B226" s="11"/>
      <c r="C226" s="83" t="s">
        <v>249</v>
      </c>
      <c r="D226" s="16"/>
      <c r="E226" s="152" t="s">
        <v>84</v>
      </c>
      <c r="F226" s="124">
        <v>2</v>
      </c>
      <c r="G226" s="125"/>
      <c r="H226" s="126"/>
      <c r="I226" s="124"/>
      <c r="J226" s="124">
        <f>F226*H226</f>
        <v>0</v>
      </c>
    </row>
    <row r="227" spans="1:10" ht="15" customHeight="1">
      <c r="C227" s="82"/>
      <c r="G227" s="82"/>
      <c r="H227" s="104"/>
      <c r="I227" s="104"/>
      <c r="J227" s="104"/>
    </row>
    <row r="228" spans="1:10" ht="95.25" customHeight="1">
      <c r="A228" s="50" t="s">
        <v>81</v>
      </c>
      <c r="B228" s="11"/>
      <c r="C228" s="84" t="s">
        <v>250</v>
      </c>
      <c r="D228" s="16"/>
      <c r="E228" s="152" t="s">
        <v>84</v>
      </c>
      <c r="F228" s="124">
        <v>5</v>
      </c>
      <c r="G228" s="125"/>
      <c r="H228" s="126"/>
      <c r="I228" s="124"/>
      <c r="J228" s="124">
        <f t="shared" ref="J228" si="12">F228*H228</f>
        <v>0</v>
      </c>
    </row>
    <row r="229" spans="1:10" ht="27.75" customHeight="1">
      <c r="C229" s="82"/>
      <c r="G229" s="82"/>
      <c r="H229" s="104"/>
      <c r="I229" s="104"/>
      <c r="J229" s="104"/>
    </row>
    <row r="230" spans="1:10" ht="64.5" customHeight="1">
      <c r="A230" s="50" t="s">
        <v>82</v>
      </c>
      <c r="B230" s="11"/>
      <c r="C230" s="84" t="s">
        <v>173</v>
      </c>
      <c r="D230" s="16"/>
      <c r="E230" s="152" t="s">
        <v>84</v>
      </c>
      <c r="F230" s="124">
        <v>2</v>
      </c>
      <c r="G230" s="125"/>
      <c r="H230" s="126"/>
      <c r="I230" s="124"/>
      <c r="J230" s="124">
        <f t="shared" ref="J230" si="13">F230*H230</f>
        <v>0</v>
      </c>
    </row>
    <row r="231" spans="1:10" ht="17.25" customHeight="1">
      <c r="C231" s="82"/>
      <c r="G231" s="82"/>
      <c r="H231" s="104"/>
      <c r="I231" s="104"/>
      <c r="J231" s="104"/>
    </row>
    <row r="232" spans="1:10" ht="96" customHeight="1">
      <c r="A232" s="50" t="s">
        <v>115</v>
      </c>
      <c r="B232" s="11"/>
      <c r="C232" s="84" t="s">
        <v>174</v>
      </c>
      <c r="D232" s="16"/>
      <c r="E232" s="152" t="s">
        <v>84</v>
      </c>
      <c r="F232" s="124">
        <v>1</v>
      </c>
      <c r="G232" s="125"/>
      <c r="H232" s="126"/>
      <c r="I232" s="124"/>
      <c r="J232" s="124">
        <f t="shared" ref="J232" si="14">F232*H232</f>
        <v>0</v>
      </c>
    </row>
    <row r="233" spans="1:10">
      <c r="A233" s="50"/>
      <c r="B233" s="11"/>
      <c r="C233" s="84"/>
      <c r="D233" s="16"/>
      <c r="E233" s="44"/>
      <c r="F233" s="70"/>
      <c r="G233" s="100"/>
      <c r="H233" s="107"/>
      <c r="I233" s="70"/>
      <c r="J233" s="70"/>
    </row>
    <row r="234" spans="1:10" ht="81" customHeight="1">
      <c r="A234" s="50" t="s">
        <v>116</v>
      </c>
      <c r="B234" s="11"/>
      <c r="C234" s="120" t="s">
        <v>175</v>
      </c>
      <c r="D234" s="16"/>
      <c r="E234" s="152" t="s">
        <v>84</v>
      </c>
      <c r="F234" s="124">
        <v>10</v>
      </c>
      <c r="G234" s="125"/>
      <c r="H234" s="126"/>
      <c r="I234" s="124"/>
      <c r="J234" s="124">
        <f t="shared" ref="J234" si="15">F234*H234</f>
        <v>0</v>
      </c>
    </row>
    <row r="235" spans="1:10">
      <c r="C235" s="82"/>
      <c r="G235" s="82"/>
      <c r="H235" s="104"/>
      <c r="I235" s="104"/>
      <c r="J235" s="104"/>
    </row>
    <row r="236" spans="1:10" ht="86.25" customHeight="1">
      <c r="A236" s="52" t="s">
        <v>117</v>
      </c>
      <c r="B236" s="11"/>
      <c r="C236" s="84" t="s">
        <v>176</v>
      </c>
      <c r="D236" s="16"/>
      <c r="E236" s="152" t="s">
        <v>84</v>
      </c>
      <c r="F236" s="124">
        <v>4</v>
      </c>
      <c r="G236" s="125"/>
      <c r="H236" s="126"/>
      <c r="I236" s="124"/>
      <c r="J236" s="124">
        <f t="shared" ref="J236" si="16">F236*H236</f>
        <v>0</v>
      </c>
    </row>
    <row r="237" spans="1:10">
      <c r="C237" s="82"/>
      <c r="G237" s="82"/>
      <c r="H237" s="104"/>
      <c r="I237" s="104"/>
      <c r="J237" s="104"/>
    </row>
    <row r="238" spans="1:10" ht="79.5" customHeight="1">
      <c r="A238" s="50" t="s">
        <v>118</v>
      </c>
      <c r="B238" s="11"/>
      <c r="C238" s="84" t="s">
        <v>177</v>
      </c>
      <c r="D238" s="16"/>
      <c r="E238" s="152" t="s">
        <v>84</v>
      </c>
      <c r="F238" s="124">
        <v>1</v>
      </c>
      <c r="G238" s="125"/>
      <c r="H238" s="126"/>
      <c r="I238" s="124"/>
      <c r="J238" s="124">
        <f t="shared" ref="J238" si="17">F238*H238</f>
        <v>0</v>
      </c>
    </row>
    <row r="239" spans="1:10">
      <c r="C239" s="82"/>
      <c r="G239" s="82"/>
      <c r="H239" s="104"/>
      <c r="I239" s="104"/>
      <c r="J239" s="104"/>
    </row>
    <row r="240" spans="1:10">
      <c r="C240" s="82"/>
      <c r="G240" s="82"/>
      <c r="H240" s="104"/>
      <c r="I240" s="104"/>
      <c r="J240" s="104"/>
    </row>
    <row r="241" spans="1:10" ht="86.4">
      <c r="A241" s="50" t="s">
        <v>119</v>
      </c>
      <c r="B241" s="11"/>
      <c r="C241" s="84" t="s">
        <v>155</v>
      </c>
      <c r="D241" s="16"/>
      <c r="E241" s="152" t="s">
        <v>84</v>
      </c>
      <c r="F241" s="124">
        <v>1</v>
      </c>
      <c r="G241" s="125"/>
      <c r="H241" s="126"/>
      <c r="I241" s="124"/>
      <c r="J241" s="124">
        <f t="shared" ref="J241" si="18">F241*H241</f>
        <v>0</v>
      </c>
    </row>
    <row r="242" spans="1:10" ht="18.75" customHeight="1">
      <c r="A242" s="50"/>
      <c r="B242" s="11"/>
      <c r="C242" s="84"/>
      <c r="D242" s="16"/>
      <c r="E242" s="44"/>
      <c r="F242" s="70"/>
      <c r="G242" s="100"/>
      <c r="H242" s="107"/>
      <c r="I242" s="70"/>
      <c r="J242" s="70"/>
    </row>
    <row r="243" spans="1:10" ht="92.25" customHeight="1">
      <c r="A243" s="50" t="s">
        <v>120</v>
      </c>
      <c r="B243" s="11"/>
      <c r="C243" s="84" t="s">
        <v>251</v>
      </c>
      <c r="D243" s="16"/>
      <c r="E243" s="152" t="s">
        <v>84</v>
      </c>
      <c r="F243" s="124">
        <v>1</v>
      </c>
      <c r="G243" s="125"/>
      <c r="H243" s="126"/>
      <c r="I243" s="124"/>
      <c r="J243" s="124">
        <f t="shared" ref="J243" si="19">F243*H243</f>
        <v>0</v>
      </c>
    </row>
    <row r="244" spans="1:10">
      <c r="C244" s="82"/>
      <c r="G244" s="82"/>
      <c r="H244" s="104"/>
      <c r="I244" s="104"/>
      <c r="J244" s="104"/>
    </row>
    <row r="245" spans="1:10" ht="30.75" customHeight="1">
      <c r="A245" s="50" t="s">
        <v>149</v>
      </c>
      <c r="B245" s="11"/>
      <c r="C245" s="85" t="s">
        <v>125</v>
      </c>
      <c r="D245" s="16"/>
      <c r="E245" s="152" t="s">
        <v>88</v>
      </c>
      <c r="F245" s="124">
        <v>1</v>
      </c>
      <c r="G245" s="125"/>
      <c r="H245" s="126"/>
      <c r="I245" s="124"/>
      <c r="J245" s="124">
        <f>F245*H245</f>
        <v>0</v>
      </c>
    </row>
    <row r="246" spans="1:10">
      <c r="C246" s="82"/>
      <c r="G246" s="82"/>
      <c r="H246" s="104"/>
      <c r="I246" s="104"/>
      <c r="J246" s="104"/>
    </row>
    <row r="247" spans="1:10">
      <c r="C247" s="82"/>
      <c r="G247" s="82"/>
      <c r="H247" s="104"/>
      <c r="I247" s="104"/>
      <c r="J247" s="104"/>
    </row>
    <row r="248" spans="1:10" ht="78" customHeight="1">
      <c r="A248" s="50" t="s">
        <v>121</v>
      </c>
      <c r="B248" s="11"/>
      <c r="C248" s="84" t="s">
        <v>253</v>
      </c>
      <c r="D248" s="16"/>
      <c r="E248" s="152" t="s">
        <v>84</v>
      </c>
      <c r="F248" s="124">
        <v>1</v>
      </c>
      <c r="G248" s="125"/>
      <c r="H248" s="126"/>
      <c r="I248" s="124"/>
      <c r="J248" s="124">
        <f t="shared" ref="J248" si="20">F248*H248</f>
        <v>0</v>
      </c>
    </row>
    <row r="249" spans="1:10" ht="27" customHeight="1">
      <c r="A249" s="50"/>
      <c r="B249" s="11"/>
      <c r="C249" s="84"/>
      <c r="D249" s="16"/>
      <c r="E249" s="44"/>
      <c r="F249" s="70"/>
      <c r="G249" s="100"/>
      <c r="H249" s="107"/>
      <c r="I249" s="70"/>
      <c r="J249" s="70"/>
    </row>
    <row r="250" spans="1:10" ht="133.5" customHeight="1">
      <c r="A250" s="50" t="s">
        <v>252</v>
      </c>
      <c r="B250" s="11"/>
      <c r="C250" s="150" t="s">
        <v>254</v>
      </c>
      <c r="D250" s="16"/>
      <c r="E250" s="44"/>
      <c r="F250" s="70"/>
      <c r="G250" s="100"/>
      <c r="H250" s="107"/>
      <c r="I250" s="70"/>
      <c r="J250" s="70"/>
    </row>
    <row r="251" spans="1:10" ht="237.75" customHeight="1">
      <c r="A251" s="50"/>
      <c r="B251" s="11"/>
      <c r="C251" s="151" t="s">
        <v>255</v>
      </c>
      <c r="D251" s="16"/>
      <c r="E251" s="44"/>
      <c r="F251" s="70"/>
      <c r="G251" s="100"/>
      <c r="H251" s="107"/>
      <c r="I251" s="70"/>
      <c r="J251" s="70"/>
    </row>
    <row r="252" spans="1:10" ht="13.5" customHeight="1">
      <c r="A252" s="50"/>
      <c r="B252" s="11"/>
      <c r="C252" s="150"/>
      <c r="D252" s="16"/>
      <c r="E252" s="44"/>
      <c r="F252" s="70"/>
      <c r="G252" s="100"/>
      <c r="H252" s="107"/>
      <c r="I252" s="70"/>
      <c r="J252" s="70"/>
    </row>
    <row r="253" spans="1:10" ht="157.5" customHeight="1">
      <c r="A253" s="50"/>
      <c r="B253" s="11"/>
      <c r="C253" s="150" t="s">
        <v>256</v>
      </c>
      <c r="D253" s="16"/>
      <c r="E253" s="152" t="s">
        <v>88</v>
      </c>
      <c r="F253" s="124">
        <v>1</v>
      </c>
      <c r="G253" s="125"/>
      <c r="H253" s="126"/>
      <c r="I253" s="124"/>
      <c r="J253" s="124">
        <f>F253*H253</f>
        <v>0</v>
      </c>
    </row>
    <row r="254" spans="1:10" ht="15" customHeight="1">
      <c r="C254" s="82"/>
      <c r="G254" s="82"/>
      <c r="H254" s="104"/>
      <c r="I254" s="104"/>
      <c r="J254" s="104"/>
    </row>
    <row r="255" spans="1:10" ht="30.75" customHeight="1">
      <c r="A255" s="50" t="s">
        <v>261</v>
      </c>
      <c r="B255" s="11"/>
      <c r="C255" s="85" t="s">
        <v>262</v>
      </c>
      <c r="D255" s="16"/>
      <c r="E255" s="152" t="s">
        <v>88</v>
      </c>
      <c r="F255" s="124">
        <v>1</v>
      </c>
      <c r="G255" s="125"/>
      <c r="H255" s="126"/>
      <c r="I255" s="124"/>
      <c r="J255" s="124">
        <f>F255*H255</f>
        <v>0</v>
      </c>
    </row>
    <row r="256" spans="1:10">
      <c r="G256" s="82"/>
      <c r="H256" s="72"/>
      <c r="I256" s="72"/>
      <c r="J256" s="72"/>
    </row>
    <row r="257" spans="1:10">
      <c r="A257" s="199" t="s">
        <v>126</v>
      </c>
      <c r="B257" s="199"/>
      <c r="C257" s="199"/>
      <c r="D257" s="199"/>
      <c r="E257" s="199"/>
      <c r="F257" s="200">
        <f>SUM(J223:J255)</f>
        <v>0</v>
      </c>
      <c r="G257" s="200"/>
      <c r="H257" s="200"/>
      <c r="I257" s="200"/>
      <c r="J257" s="200"/>
    </row>
    <row r="258" spans="1:10">
      <c r="J258" s="65"/>
    </row>
    <row r="259" spans="1:10" ht="15" customHeight="1">
      <c r="A259" s="193" t="s">
        <v>159</v>
      </c>
      <c r="B259" s="193"/>
      <c r="C259" s="193"/>
      <c r="D259" s="193"/>
      <c r="E259" s="193"/>
      <c r="F259" s="193"/>
      <c r="G259" s="193"/>
      <c r="H259" s="193"/>
      <c r="I259" s="193"/>
      <c r="J259" s="193"/>
    </row>
    <row r="260" spans="1:10" ht="15" customHeight="1">
      <c r="A260" s="193"/>
      <c r="B260" s="193"/>
      <c r="C260" s="193"/>
      <c r="D260" s="193"/>
      <c r="E260" s="193"/>
      <c r="F260" s="193"/>
      <c r="G260" s="193"/>
      <c r="H260" s="193"/>
      <c r="I260" s="193"/>
      <c r="J260" s="193"/>
    </row>
    <row r="261" spans="1:10">
      <c r="A261" s="95"/>
      <c r="B261" s="37"/>
      <c r="C261" s="37"/>
      <c r="D261" s="37"/>
      <c r="E261" s="95"/>
      <c r="F261" s="73"/>
      <c r="G261" s="37"/>
      <c r="H261" s="95"/>
      <c r="I261" s="95"/>
      <c r="J261" s="95"/>
    </row>
    <row r="262" spans="1:10">
      <c r="A262" s="50"/>
      <c r="B262" s="11"/>
      <c r="C262" s="36"/>
      <c r="D262" s="36"/>
      <c r="E262" s="48"/>
      <c r="F262" s="48"/>
      <c r="G262" s="36"/>
      <c r="H262" s="48"/>
      <c r="I262" s="48"/>
      <c r="J262" s="48"/>
    </row>
    <row r="263" spans="1:10">
      <c r="A263" s="192" t="s">
        <v>25</v>
      </c>
      <c r="B263" s="58"/>
      <c r="C263" s="191" t="s">
        <v>18</v>
      </c>
      <c r="D263" s="58"/>
      <c r="E263" s="190" t="s">
        <v>32</v>
      </c>
      <c r="F263" s="191" t="s">
        <v>19</v>
      </c>
      <c r="G263" s="58"/>
      <c r="H263" s="190" t="s">
        <v>33</v>
      </c>
      <c r="I263" s="58"/>
      <c r="J263" s="190" t="s">
        <v>28</v>
      </c>
    </row>
    <row r="264" spans="1:10">
      <c r="A264" s="192"/>
      <c r="B264" s="58"/>
      <c r="C264" s="191"/>
      <c r="D264" s="58"/>
      <c r="E264" s="191"/>
      <c r="F264" s="191"/>
      <c r="G264" s="58"/>
      <c r="H264" s="191"/>
      <c r="I264" s="58"/>
      <c r="J264" s="191"/>
    </row>
    <row r="265" spans="1:10" ht="72">
      <c r="A265" s="96" t="s">
        <v>160</v>
      </c>
      <c r="C265" s="109" t="s">
        <v>167</v>
      </c>
      <c r="E265" s="75" t="s">
        <v>85</v>
      </c>
      <c r="F265" s="71">
        <v>45</v>
      </c>
      <c r="G265" s="16"/>
      <c r="H265" s="64"/>
      <c r="I265" s="45"/>
      <c r="J265" s="45">
        <f>F265*H265</f>
        <v>0</v>
      </c>
    </row>
    <row r="267" spans="1:10">
      <c r="A267" s="199" t="s">
        <v>161</v>
      </c>
      <c r="B267" s="199"/>
      <c r="C267" s="199"/>
      <c r="D267" s="199"/>
      <c r="E267" s="199"/>
      <c r="F267" s="200">
        <f>SUM(J265:J266)</f>
        <v>0</v>
      </c>
      <c r="G267" s="200"/>
      <c r="H267" s="200"/>
      <c r="I267" s="200"/>
      <c r="J267" s="200"/>
    </row>
    <row r="268" spans="1:10" ht="19.5" customHeight="1"/>
    <row r="270" spans="1:10" ht="19.5" customHeight="1"/>
    <row r="272" spans="1:10" ht="19.5" customHeight="1"/>
    <row r="273" spans="1:10" ht="15" customHeight="1">
      <c r="A273" s="193" t="s">
        <v>35</v>
      </c>
      <c r="B273" s="193"/>
      <c r="C273" s="193"/>
      <c r="D273" s="193"/>
      <c r="E273" s="193"/>
      <c r="F273" s="193"/>
      <c r="G273" s="193"/>
      <c r="H273" s="193"/>
      <c r="I273" s="193"/>
      <c r="J273" s="193"/>
    </row>
    <row r="274" spans="1:10" ht="33.75" customHeight="1">
      <c r="A274" s="193"/>
      <c r="B274" s="193"/>
      <c r="C274" s="193"/>
      <c r="D274" s="193"/>
      <c r="E274" s="193"/>
      <c r="F274" s="193"/>
      <c r="G274" s="193"/>
      <c r="H274" s="193"/>
      <c r="I274" s="193"/>
      <c r="J274" s="193"/>
    </row>
    <row r="276" spans="1:10" ht="19.5" customHeight="1"/>
    <row r="277" spans="1:10">
      <c r="A277" s="56" t="s">
        <v>20</v>
      </c>
      <c r="B277" s="11"/>
      <c r="C277" s="55" t="s">
        <v>127</v>
      </c>
      <c r="D277" s="16"/>
      <c r="E277" s="54"/>
      <c r="F277" s="205">
        <f>F44</f>
        <v>0</v>
      </c>
      <c r="G277" s="206"/>
      <c r="H277" s="206"/>
      <c r="I277" s="206"/>
      <c r="J277" s="206"/>
    </row>
    <row r="278" spans="1:10" ht="19.5" customHeight="1"/>
    <row r="279" spans="1:10">
      <c r="A279" s="56" t="s">
        <v>69</v>
      </c>
      <c r="B279" s="11"/>
      <c r="C279" s="55" t="s">
        <v>29</v>
      </c>
      <c r="D279" s="16"/>
      <c r="E279" s="54"/>
      <c r="F279" s="205">
        <f>F75</f>
        <v>0</v>
      </c>
      <c r="G279" s="206"/>
      <c r="H279" s="206"/>
      <c r="I279" s="206"/>
      <c r="J279" s="206"/>
    </row>
    <row r="280" spans="1:10" ht="19.5" customHeight="1"/>
    <row r="281" spans="1:10">
      <c r="A281" s="56" t="s">
        <v>72</v>
      </c>
      <c r="B281" s="11"/>
      <c r="C281" s="55" t="s">
        <v>31</v>
      </c>
      <c r="D281" s="16"/>
      <c r="E281" s="54"/>
      <c r="F281" s="205">
        <f>F91</f>
        <v>0</v>
      </c>
      <c r="G281" s="206"/>
      <c r="H281" s="206"/>
      <c r="I281" s="206"/>
      <c r="J281" s="206"/>
    </row>
    <row r="282" spans="1:10" ht="24.75" customHeight="1"/>
    <row r="283" spans="1:10">
      <c r="A283" s="56" t="s">
        <v>73</v>
      </c>
      <c r="B283" s="11"/>
      <c r="C283" s="55" t="s">
        <v>128</v>
      </c>
      <c r="D283" s="16"/>
      <c r="E283" s="54"/>
      <c r="F283" s="205">
        <f>F115</f>
        <v>0</v>
      </c>
      <c r="G283" s="206"/>
      <c r="H283" s="206"/>
      <c r="I283" s="206"/>
      <c r="J283" s="206"/>
    </row>
    <row r="284" spans="1:10" ht="19.5" customHeight="1"/>
    <row r="285" spans="1:10">
      <c r="A285" s="56" t="s">
        <v>74</v>
      </c>
      <c r="B285" s="11"/>
      <c r="C285" s="55" t="s">
        <v>34</v>
      </c>
      <c r="D285" s="16"/>
      <c r="E285" s="54"/>
      <c r="F285" s="205">
        <f>F135</f>
        <v>0</v>
      </c>
      <c r="G285" s="206"/>
      <c r="H285" s="206"/>
      <c r="I285" s="206"/>
      <c r="J285" s="206"/>
    </row>
    <row r="286" spans="1:10" ht="19.5" customHeight="1"/>
    <row r="287" spans="1:10" ht="19.5" customHeight="1">
      <c r="A287" s="56" t="s">
        <v>75</v>
      </c>
      <c r="B287" s="11"/>
      <c r="C287" s="55" t="s">
        <v>129</v>
      </c>
      <c r="D287" s="16"/>
      <c r="E287" s="54"/>
      <c r="F287" s="205">
        <f>F151</f>
        <v>0</v>
      </c>
      <c r="G287" s="206"/>
      <c r="H287" s="206"/>
      <c r="I287" s="206"/>
      <c r="J287" s="206"/>
    </row>
    <row r="288" spans="1:10" ht="19.5" customHeight="1"/>
    <row r="289" spans="1:10">
      <c r="A289" s="56" t="s">
        <v>76</v>
      </c>
      <c r="B289" s="11"/>
      <c r="C289" s="55" t="s">
        <v>130</v>
      </c>
      <c r="D289" s="16"/>
      <c r="E289" s="54"/>
      <c r="F289" s="205">
        <f>F171</f>
        <v>0</v>
      </c>
      <c r="G289" s="206"/>
      <c r="H289" s="206"/>
      <c r="I289" s="206"/>
      <c r="J289" s="206"/>
    </row>
    <row r="291" spans="1:10">
      <c r="A291" s="56" t="s">
        <v>77</v>
      </c>
      <c r="B291" s="11"/>
      <c r="C291" s="59" t="s">
        <v>131</v>
      </c>
      <c r="D291" s="16"/>
      <c r="E291" s="54"/>
      <c r="F291" s="205">
        <f>F211</f>
        <v>0</v>
      </c>
      <c r="G291" s="206"/>
      <c r="H291" s="206"/>
      <c r="I291" s="206"/>
      <c r="J291" s="206"/>
    </row>
    <row r="293" spans="1:10">
      <c r="A293" s="56" t="s">
        <v>78</v>
      </c>
      <c r="B293" s="11"/>
      <c r="C293" s="55" t="s">
        <v>132</v>
      </c>
      <c r="D293" s="16"/>
      <c r="E293" s="54"/>
      <c r="F293" s="205">
        <f>F257</f>
        <v>0</v>
      </c>
      <c r="G293" s="206"/>
      <c r="H293" s="206"/>
      <c r="I293" s="206"/>
      <c r="J293" s="206"/>
    </row>
    <row r="295" spans="1:10">
      <c r="A295" s="56" t="s">
        <v>162</v>
      </c>
      <c r="B295" s="11"/>
      <c r="C295" s="55" t="s">
        <v>163</v>
      </c>
      <c r="D295" s="16"/>
      <c r="E295" s="54"/>
      <c r="F295" s="205">
        <f>F267</f>
        <v>0</v>
      </c>
      <c r="G295" s="206"/>
      <c r="H295" s="206"/>
      <c r="I295" s="206"/>
      <c r="J295" s="206"/>
    </row>
    <row r="296" spans="1:10">
      <c r="A296" s="56"/>
      <c r="B296" s="11"/>
      <c r="C296" s="55"/>
      <c r="D296" s="13"/>
      <c r="E296" s="54"/>
      <c r="F296" s="78"/>
      <c r="G296" s="79"/>
      <c r="H296" s="79"/>
      <c r="I296" s="79"/>
      <c r="J296" s="79"/>
    </row>
    <row r="297" spans="1:10">
      <c r="A297" s="56"/>
      <c r="B297" s="11"/>
      <c r="C297" s="55"/>
      <c r="D297" s="13"/>
      <c r="E297" s="54"/>
      <c r="F297" s="74"/>
      <c r="G297" s="76"/>
      <c r="H297" s="76"/>
      <c r="I297" s="76"/>
      <c r="J297" s="76"/>
    </row>
    <row r="298" spans="1:10" ht="15.6">
      <c r="C298" s="61" t="s">
        <v>134</v>
      </c>
      <c r="F298" s="208">
        <f>SUM(F277:J296)</f>
        <v>0</v>
      </c>
      <c r="G298" s="209"/>
      <c r="H298" s="209"/>
      <c r="I298" s="209"/>
      <c r="J298" s="209"/>
    </row>
    <row r="299" spans="1:10" ht="15.6">
      <c r="C299" s="60"/>
      <c r="F299" s="207"/>
      <c r="G299" s="207"/>
      <c r="H299" s="207"/>
      <c r="I299" s="207"/>
      <c r="J299" s="207"/>
    </row>
    <row r="300" spans="1:10" ht="15.6">
      <c r="C300" s="61" t="s">
        <v>133</v>
      </c>
      <c r="F300" s="210">
        <f>F298*1.25</f>
        <v>0</v>
      </c>
      <c r="G300" s="211"/>
      <c r="H300" s="211"/>
      <c r="I300" s="211"/>
      <c r="J300" s="211"/>
    </row>
    <row r="301" spans="1:10">
      <c r="C301" s="40"/>
    </row>
  </sheetData>
  <sheetProtection algorithmName="SHA-512" hashValue="lkoZIWBppePJ3kdWtP9UQp1iX0zuUCCp/r1btdM6KuUBbP5GMQ1a1Gk3CzQyYT35vUuiVSpmzJ5blVhQRS4Xlw==" saltValue="u5ovgt6yuR1sFhzg+TOxDA==" spinCount="100000" sheet="1" objects="1" scenarios="1" selectLockedCells="1"/>
  <mergeCells count="122">
    <mergeCell ref="F299:J299"/>
    <mergeCell ref="F298:J298"/>
    <mergeCell ref="F300:J300"/>
    <mergeCell ref="F289:J289"/>
    <mergeCell ref="F291:J291"/>
    <mergeCell ref="F293:J293"/>
    <mergeCell ref="F281:J281"/>
    <mergeCell ref="F283:J283"/>
    <mergeCell ref="F285:J285"/>
    <mergeCell ref="F287:J287"/>
    <mergeCell ref="F295:J295"/>
    <mergeCell ref="A273:J274"/>
    <mergeCell ref="F277:J277"/>
    <mergeCell ref="F279:J279"/>
    <mergeCell ref="C216:J216"/>
    <mergeCell ref="A218:A219"/>
    <mergeCell ref="C218:C219"/>
    <mergeCell ref="E218:E219"/>
    <mergeCell ref="F218:F219"/>
    <mergeCell ref="H218:H219"/>
    <mergeCell ref="J218:J219"/>
    <mergeCell ref="A259:J260"/>
    <mergeCell ref="A263:A264"/>
    <mergeCell ref="C263:C264"/>
    <mergeCell ref="E263:E264"/>
    <mergeCell ref="F263:F264"/>
    <mergeCell ref="H263:H264"/>
    <mergeCell ref="J263:J264"/>
    <mergeCell ref="A267:E267"/>
    <mergeCell ref="F267:J267"/>
    <mergeCell ref="J179:J180"/>
    <mergeCell ref="A211:E211"/>
    <mergeCell ref="F211:J211"/>
    <mergeCell ref="A179:A180"/>
    <mergeCell ref="C179:C180"/>
    <mergeCell ref="E179:E180"/>
    <mergeCell ref="F179:F180"/>
    <mergeCell ref="H179:H180"/>
    <mergeCell ref="A257:E257"/>
    <mergeCell ref="F257:J257"/>
    <mergeCell ref="A214:J214"/>
    <mergeCell ref="A212:J213"/>
    <mergeCell ref="A173:J174"/>
    <mergeCell ref="A175:J175"/>
    <mergeCell ref="C177:J177"/>
    <mergeCell ref="C157:J157"/>
    <mergeCell ref="A159:A160"/>
    <mergeCell ref="C159:C160"/>
    <mergeCell ref="E159:E160"/>
    <mergeCell ref="F159:F160"/>
    <mergeCell ref="H159:H160"/>
    <mergeCell ref="J159:J160"/>
    <mergeCell ref="J143:J144"/>
    <mergeCell ref="A151:E151"/>
    <mergeCell ref="F151:J151"/>
    <mergeCell ref="A143:A144"/>
    <mergeCell ref="C143:C144"/>
    <mergeCell ref="E143:E144"/>
    <mergeCell ref="F143:F144"/>
    <mergeCell ref="H143:H144"/>
    <mergeCell ref="A171:E171"/>
    <mergeCell ref="F171:J171"/>
    <mergeCell ref="A155:J155"/>
    <mergeCell ref="A153:J154"/>
    <mergeCell ref="A91:E91"/>
    <mergeCell ref="F91:J91"/>
    <mergeCell ref="A93:J94"/>
    <mergeCell ref="A135:E135"/>
    <mergeCell ref="F135:J135"/>
    <mergeCell ref="A137:J138"/>
    <mergeCell ref="A139:J139"/>
    <mergeCell ref="C141:J141"/>
    <mergeCell ref="A119:J119"/>
    <mergeCell ref="C121:J121"/>
    <mergeCell ref="A123:A124"/>
    <mergeCell ref="C123:C124"/>
    <mergeCell ref="E123:E124"/>
    <mergeCell ref="F123:F124"/>
    <mergeCell ref="H123:H124"/>
    <mergeCell ref="J123:J124"/>
    <mergeCell ref="A115:E115"/>
    <mergeCell ref="F115:J115"/>
    <mergeCell ref="A117:J118"/>
    <mergeCell ref="A95:J95"/>
    <mergeCell ref="C97:J97"/>
    <mergeCell ref="A99:A100"/>
    <mergeCell ref="C99:C100"/>
    <mergeCell ref="E99:E100"/>
    <mergeCell ref="F99:F100"/>
    <mergeCell ref="H99:H100"/>
    <mergeCell ref="J99:J100"/>
    <mergeCell ref="A1:J2"/>
    <mergeCell ref="A3:J3"/>
    <mergeCell ref="C4:J4"/>
    <mergeCell ref="A6:A7"/>
    <mergeCell ref="C6:C7"/>
    <mergeCell ref="E6:E7"/>
    <mergeCell ref="F6:F7"/>
    <mergeCell ref="H6:H7"/>
    <mergeCell ref="J6:J7"/>
    <mergeCell ref="A77:J78"/>
    <mergeCell ref="A79:J79"/>
    <mergeCell ref="C81:J81"/>
    <mergeCell ref="A83:A84"/>
    <mergeCell ref="A44:E44"/>
    <mergeCell ref="F44:J44"/>
    <mergeCell ref="A46:J47"/>
    <mergeCell ref="A48:J48"/>
    <mergeCell ref="C50:J50"/>
    <mergeCell ref="J52:J53"/>
    <mergeCell ref="A75:E75"/>
    <mergeCell ref="F75:J75"/>
    <mergeCell ref="J83:J84"/>
    <mergeCell ref="A52:A53"/>
    <mergeCell ref="C52:C53"/>
    <mergeCell ref="E52:E53"/>
    <mergeCell ref="F52:F53"/>
    <mergeCell ref="H52:H53"/>
    <mergeCell ref="C83:C84"/>
    <mergeCell ref="E83:E84"/>
    <mergeCell ref="F83:F84"/>
    <mergeCell ref="H83:H84"/>
  </mergeCells>
  <pageMargins left="0.70866141732283472" right="0.70866141732283472" top="1.299212598425197" bottom="0.55118110236220474" header="0.31496062992125984" footer="0.31496062992125984"/>
  <pageSetup paperSize="9" scale="96" orientation="portrait" r:id="rId1"/>
  <headerFooter>
    <oddHeader xml:space="preserve">&amp;L&amp;"Times New Roman,Regular"&amp;9Lokacija: Zadar, 
Ulica Petra Skoka 1/a, 1.kat&amp;C&amp;"Times New Roman,Regular"&amp;9TROŠKOVNIK
Obnove i sanacije stana&amp;R&amp;"Times New Roman,Regular"&amp;9Šifra stana:    
Površina stana: 42,70 m² </oddHeader>
    <oddFooter>&amp;C&amp;8Stranica &amp;P od &amp;N</oddFooter>
  </headerFooter>
  <rowBreaks count="8" manualBreakCount="8">
    <brk id="28" max="9" man="1"/>
    <brk id="37" max="16383" man="1"/>
    <brk id="84" max="16383" man="1"/>
    <brk id="110" max="16383" man="1"/>
    <brk id="128" max="16383" man="1"/>
    <brk id="162" max="16383" man="1"/>
    <brk id="180" max="16383" man="1"/>
    <brk id="26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Naslovna</vt:lpstr>
      <vt:lpstr>Uvjeti</vt:lpstr>
      <vt:lpstr>troškovnik</vt:lpstr>
      <vt:lpstr>troškovnik!Print_Area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MHB</cp:lastModifiedBy>
  <cp:lastPrinted>2021-01-14T10:03:58Z</cp:lastPrinted>
  <dcterms:created xsi:type="dcterms:W3CDTF">2014-12-31T09:41:39Z</dcterms:created>
  <dcterms:modified xsi:type="dcterms:W3CDTF">2021-01-25T13:16:01Z</dcterms:modified>
</cp:coreProperties>
</file>